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(Blank)'!$A$1:$H$48</definedName>
    <definedName function="false" hidden="false" localSheetId="1" name="_xlnm.Print_Titles" vbProcedure="false">'Quotation (Blank)'!$13:$13</definedName>
    <definedName function="false" hidden="false" localSheetId="0" name="_xlnm.Print_Area" vbProcedure="false">'Quotation (Sample)'!$A$1:$H$50</definedName>
    <definedName function="false" hidden="false" localSheetId="0" name="_xlnm.Print_Titles" vbProcedure="false">'Quotation (Sample)'!$13:$13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<sst xmlns="http://schemas.openxmlformats.org/spreadsheetml/2006/main" count="101" uniqueCount="72">
  <si>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</si>
  <si>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</si>
  <si>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</si>
  <si>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</si>
  <si>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BILL TO</t>
  </si>
  <si>
    <t xml:space="preserve">Verma Interiors &amp; Associates</t>
  </si>
  <si>
    <t xml:space="preserve">Quotation No.</t>
  </si>
  <si>
    <t xml:space="preserve">QTN-2026-0142</t>
  </si>
  <si>
    <t xml:space="preserve">Plot 45, Industrial Area Phase 2, Chandigarh 160002</t>
  </si>
  <si>
    <t xml:space="preserve">Date</t>
  </si>
  <si>
    <t xml:space="preserve">14/08/2026</t>
  </si>
  <si>
    <t xml:space="preserve">GSTIN: 04AAHFV5678K1Z3   ·   Attn: Mr. Rohit Verma</t>
  </si>
  <si>
    <t xml:space="preserve">Valid Until</t>
  </si>
  <si>
    <t xml:space="preserve">28/08/2026</t>
  </si>
  <si>
    <t xml:space="preserve">S.No</t>
  </si>
  <si>
    <t xml:space="preserve">Description of Goods</t>
  </si>
  <si>
    <t xml:space="preserve">HSN/SAC</t>
  </si>
  <si>
    <t xml:space="preserve">Qty</t>
  </si>
  <si>
    <t xml:space="preserve">Unit</t>
  </si>
  <si>
    <t xml:space="preserve">Rate (Rs)</t>
  </si>
  <si>
    <t xml:space="preserve">Disc %</t>
  </si>
  <si>
    <t xml:space="preserve">Amount (Rs)</t>
  </si>
  <si>
    <t xml:space="preserve">BWP Marine Plywood 18mm — 8×4 ft sheet</t>
  </si>
  <si>
    <t xml:space="preserve">4412</t>
  </si>
  <si>
    <t xml:space="preserve">Nos</t>
  </si>
  <si>
    <t xml:space="preserve">Decorative Laminate 1mm — Walnut Matt</t>
  </si>
  <si>
    <t xml:space="preserve">3921</t>
  </si>
  <si>
    <t xml:space="preserve">Soft-Close Hinges — Clip-on, 0° crank</t>
  </si>
  <si>
    <t xml:space="preserve">8302</t>
  </si>
  <si>
    <t xml:space="preserve">Pcs</t>
  </si>
  <si>
    <t xml:space="preserve">Telescopic Drawer Channel 18" — SS</t>
  </si>
  <si>
    <t xml:space="preserve">Pair</t>
  </si>
  <si>
    <t xml:space="preserve">SS D-Handle 288mm — Brushed</t>
  </si>
  <si>
    <t xml:space="preserve">Minifix Assembly Fitting Set</t>
  </si>
  <si>
    <t xml:space="preserve">Set</t>
  </si>
  <si>
    <t xml:space="preserve">Edge Banding Tape 22mm — Walnut, 50m roll</t>
  </si>
  <si>
    <t xml:space="preserve">3920</t>
  </si>
  <si>
    <t xml:space="preserve">Roll</t>
  </si>
  <si>
    <t xml:space="preserve">Sub-total</t>
  </si>
  <si>
    <t xml:space="preserve">GST: use CGST + SGST for sales within your state, IGST for inter-state.
Edit the shaded % cells — 0% simply hides that tax.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</si>
  <si>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</si>
  <si>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</si>
  <si>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</si>
  <si>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</si>
  <si>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</si>
  <si>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Prices are ex-showroom Ludhiana; freight and unloading extra at actuals.</t>
  </si>
  <si>
    <t xml:space="preserve">2.  Payment: 50% advance with order, balance before dispatch.</t>
  </si>
  <si>
    <t xml:space="preserve">3.  Delivery: 5–7 working days from order confirmation.</t>
  </si>
  <si>
    <t xml:space="preserve">4.  Prices are valid for the period stated above and subject to change thereafter.</t>
  </si>
  <si>
    <t xml:space="preserve">5.  Manufacturing defects covered as per respective brand warranty.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</si>
  <si>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</si>
  <si>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</si>
  <si>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</si>
  <si>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</si>
  <si>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</si>
  <si>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</si>
  <si>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</si>
  <si>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below to your brand — then delete this tip.</t>
  </si>
  <si>
    <t xml:space="preserve">Customer name</t>
  </si>
  <si>
    <t xml:space="preserve">Customer address</t>
  </si>
  <si>
    <t xml:space="preserve">Customer GSTIN</t>
  </si>
  <si>
    <t xml:space="preserve">1.  Prices valid for the period stated above.</t>
  </si>
  <si>
    <t xml:space="preserve">2.  Payment terms: ____________________________.</t>
  </si>
  <si>
    <t xml:space="preserve">3.  Delivery: ____________________________.</t>
  </si>
  <si>
    <t xml:space="preserve">For (Your Company Name)</t>
  </si>
  <si>
    <t xml:space="preserve">How to use this format</t>
  </si>
  <si>
    <t xml:space="preserve">1.  “Quotation (Sample)” shows the format working. “Quotation (Blank)” is yours — start there.</t>
  </si>
  <si>
    <t xml:space="preserve">2.  Replace the logo box and the company lines at the top with your own.</t>
  </si>
  <si>
    <t xml:space="preserve">3.  Type items in the table. Amounts, totals, GST and the amount-in-words all calculate themselves.</t>
  </si>
  <si>
    <t xml:space="preserve">4.  Need more rows? Click the last Amount cell and press Tab — the table grows with formatting and formulas intact.</t>
  </si>
  <si>
    <t xml:space="preserve">5.  GST: edit the shaded % cells. In-state = CGST + SGST; inter-state = IGST only.</t>
  </si>
  <si>
    <t xml:space="preserve">6.  Colours: select the title band → Fill Colour → your brand colour. Hidden columns K–N power the amount-in-words — leave them be.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</si>
</sst>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2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259200</xdr:colOff>
      <xdr:row>3</xdr:row>
      <xdr:rowOff>16200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47280" cy="6472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240120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ItemsQB" displayName="ItemsQB" ref="A13:H27" headerRowCount="1" totalsRowCount="0" totalsRowShown="0">
  <autoFilter ref="A13:H27"/>
  <tableColumns count="8">
    <tableColumn id="1" name="S.No"/>
    <tableColumn id="2" name="Description of Goods"/>
    <tableColumn id="3" name="HSN/SAC"/>
    <tableColumn id="4" name="Qty"/>
    <tableColumn id="5" name="Unit"/>
    <tableColumn id="6" name="Rate (Rs)"/>
    <tableColumn id="7" name="Disc %"/>
    <tableColumn id="8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ItemsQS" displayName="ItemsQS" ref="A13:H27" headerRowCount="1" totalsRowCount="0" totalsRowShown="0">
  <autoFilter ref="A13:H27"/>
  <tableColumns count="8">
    <tableColumn id="1" name="S.No"/>
    <tableColumn id="2" name="Description of Goods"/>
    <tableColumn id="3" name="HSN/SAC"/>
    <tableColumn id="4" name="Qty"/>
    <tableColumn id="5" name="Unit"/>
    <tableColumn id="6" name="Rate (Rs)"/>
    <tableColumn id="7" name="Disc %"/>
    <tableColumn id="8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5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38"/>
    <col collapsed="false" customWidth="true" hidden="false" outlineLevel="0" max="3" min="3" style="0" width="9.51"/>
    <col collapsed="false" customWidth="true" hidden="false" outlineLevel="0" max="4" min="4" style="0" width="7"/>
    <col collapsed="false" customWidth="true" hidden="false" outlineLevel="0" max="5" min="5" style="0" width="7.5"/>
    <col collapsed="false" customWidth="true" hidden="false" outlineLevel="0" max="6" min="6" style="0" width="11.5"/>
    <col collapsed="false" customWidth="true" hidden="false" outlineLevel="0" max="7" min="7" style="0" width="8"/>
    <col collapsed="false" customWidth="true" hidden="false" outlineLevel="0" max="8" min="8" style="0" width="14"/>
    <col collapsed="false" customWidth="true" hidden="false" outlineLevel="0" max="10" min="9" style="0" width="3"/>
    <col collapsed="false" customWidth="true" hidden="true" outlineLevel="0" max="14" min="11" style="0" width="11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8" customFormat="false" ht="15" hidden="false" customHeight="false" outlineLevel="0" collapsed="false">
      <c r="A8" s="5" t="s">
        <v>4</v>
      </c>
    </row>
    <row r="9" customFormat="false" ht="15" hidden="false" customHeight="false" outlineLevel="0" collapsed="false">
      <c r="A9" s="6" t="s">
        <v>5</v>
      </c>
      <c r="B9" s="6"/>
      <c r="C9" s="6"/>
      <c r="D9" s="6"/>
      <c r="F9" s="7" t="s">
        <v>6</v>
      </c>
      <c r="G9" s="8" t="s">
        <v>7</v>
      </c>
      <c r="H9" s="8"/>
    </row>
    <row r="10" customFormat="false" ht="15" hidden="false" customHeight="false" outlineLevel="0" collapsed="false">
      <c r="A10" s="9" t="s">
        <v>8</v>
      </c>
      <c r="B10" s="9"/>
      <c r="C10" s="9"/>
      <c r="D10" s="9"/>
      <c r="F10" s="7" t="s">
        <v>9</v>
      </c>
      <c r="G10" s="8" t="s">
        <v>10</v>
      </c>
      <c r="H10" s="8"/>
    </row>
    <row r="11" customFormat="false" ht="15" hidden="false" customHeight="false" outlineLevel="0" collapsed="false">
      <c r="A11" s="9" t="s">
        <v>11</v>
      </c>
      <c r="B11" s="9"/>
      <c r="C11" s="9"/>
      <c r="D11" s="9"/>
      <c r="F11" s="7" t="s">
        <v>12</v>
      </c>
      <c r="G11" s="8" t="s">
        <v>13</v>
      </c>
      <c r="H11" s="8"/>
    </row>
    <row r="13" customFormat="false" ht="15" hidden="false" customHeight="false" outlineLevel="0" collapsed="false">
      <c r="A13" s="10" t="s">
        <v>14</v>
      </c>
      <c r="B13" s="11" t="s">
        <v>15</v>
      </c>
      <c r="C13" s="10" t="s">
        <v>16</v>
      </c>
      <c r="D13" s="10" t="s">
        <v>17</v>
      </c>
      <c r="E13" s="10" t="s">
        <v>18</v>
      </c>
      <c r="F13" s="10" t="s">
        <v>19</v>
      </c>
      <c r="G13" s="10" t="s">
        <v>20</v>
      </c>
      <c r="H13" s="10" t="s">
        <v>21</v>
      </c>
    </row>
    <row r="14" customFormat="false" ht="15" hidden="false" customHeight="false" outlineLevel="0" collapsed="false">
      <c r="A14" s="12" t="n">
        <f aca="false">IF($B14="","",ROW()-13)</f>
        <v>1</v>
      </c>
      <c r="B14" s="13" t="s">
        <v>22</v>
      </c>
      <c r="C14" s="12" t="s">
        <v>23</v>
      </c>
      <c r="D14" s="12" t="n">
        <v>25</v>
      </c>
      <c r="E14" s="12" t="s">
        <v>24</v>
      </c>
      <c r="F14" s="14" t="n">
        <v>2150</v>
      </c>
      <c r="G14" s="15" t="n">
        <v>0.05</v>
      </c>
      <c r="H14" s="14" t="n">
        <f aca="false">IF(OR($D14="",$F14=""),"",ROUND($D14*$F14*(1-IF($G14="",0,$G14)),2))</f>
        <v>51062.5</v>
      </c>
    </row>
    <row r="15" customFormat="false" ht="15" hidden="false" customHeight="false" outlineLevel="0" collapsed="false">
      <c r="A15" s="12" t="n">
        <f aca="false">IF($B15="","",ROW()-13)</f>
        <v>2</v>
      </c>
      <c r="B15" s="13" t="s">
        <v>25</v>
      </c>
      <c r="C15" s="12" t="s">
        <v>26</v>
      </c>
      <c r="D15" s="12" t="n">
        <v>30</v>
      </c>
      <c r="E15" s="12" t="s">
        <v>24</v>
      </c>
      <c r="F15" s="14" t="n">
        <v>1240</v>
      </c>
      <c r="G15" s="15" t="n">
        <v>0.05</v>
      </c>
      <c r="H15" s="14" t="n">
        <f aca="false">IF(OR($D15="",$F15=""),"",ROUND($D15*$F15*(1-IF($G15="",0,$G15)),2))</f>
        <v>35340</v>
      </c>
    </row>
    <row r="16" customFormat="false" ht="15" hidden="false" customHeight="false" outlineLevel="0" collapsed="false">
      <c r="A16" s="12" t="n">
        <f aca="false">IF($B16="","",ROW()-13)</f>
        <v>3</v>
      </c>
      <c r="B16" s="13" t="s">
        <v>27</v>
      </c>
      <c r="C16" s="12" t="s">
        <v>28</v>
      </c>
      <c r="D16" s="12" t="n">
        <v>48</v>
      </c>
      <c r="E16" s="12" t="s">
        <v>29</v>
      </c>
      <c r="F16" s="14" t="n">
        <v>185</v>
      </c>
      <c r="G16" s="15" t="n">
        <v>0.1</v>
      </c>
      <c r="H16" s="14" t="n">
        <f aca="false">IF(OR($D16="",$F16=""),"",ROUND($D16*$F16*(1-IF($G16="",0,$G16)),2))</f>
        <v>7992</v>
      </c>
    </row>
    <row r="17" customFormat="false" ht="15" hidden="false" customHeight="false" outlineLevel="0" collapsed="false">
      <c r="A17" s="12" t="n">
        <f aca="false">IF($B17="","",ROW()-13)</f>
        <v>4</v>
      </c>
      <c r="B17" s="13" t="s">
        <v>30</v>
      </c>
      <c r="C17" s="12" t="s">
        <v>28</v>
      </c>
      <c r="D17" s="12" t="n">
        <v>24</v>
      </c>
      <c r="E17" s="12" t="s">
        <v>31</v>
      </c>
      <c r="F17" s="14" t="n">
        <v>410</v>
      </c>
      <c r="G17" s="15" t="n">
        <v>0.1</v>
      </c>
      <c r="H17" s="14" t="n">
        <f aca="false">IF(OR($D17="",$F17=""),"",ROUND($D17*$F17*(1-IF($G17="",0,$G17)),2))</f>
        <v>8856</v>
      </c>
    </row>
    <row r="18" customFormat="false" ht="15" hidden="false" customHeight="false" outlineLevel="0" collapsed="false">
      <c r="A18" s="12" t="n">
        <f aca="false">IF($B18="","",ROW()-13)</f>
        <v>5</v>
      </c>
      <c r="B18" s="13" t="s">
        <v>32</v>
      </c>
      <c r="C18" s="12" t="s">
        <v>28</v>
      </c>
      <c r="D18" s="12" t="n">
        <v>36</v>
      </c>
      <c r="E18" s="12" t="s">
        <v>29</v>
      </c>
      <c r="F18" s="14" t="n">
        <v>265</v>
      </c>
      <c r="G18" s="15" t="n">
        <v>0.1</v>
      </c>
      <c r="H18" s="14" t="n">
        <f aca="false">IF(OR($D18="",$F18=""),"",ROUND($D18*$F18*(1-IF($G18="",0,$G18)),2))</f>
        <v>8586</v>
      </c>
    </row>
    <row r="19" customFormat="false" ht="15" hidden="false" customHeight="false" outlineLevel="0" collapsed="false">
      <c r="A19" s="12" t="n">
        <f aca="false">IF($B19="","",ROW()-13)</f>
        <v>6</v>
      </c>
      <c r="B19" s="13" t="s">
        <v>33</v>
      </c>
      <c r="C19" s="12" t="s">
        <v>28</v>
      </c>
      <c r="D19" s="12" t="n">
        <v>100</v>
      </c>
      <c r="E19" s="12" t="s">
        <v>34</v>
      </c>
      <c r="F19" s="14" t="n">
        <v>38</v>
      </c>
      <c r="G19" s="15"/>
      <c r="H19" s="14" t="n">
        <f aca="false">IF(OR($D19="",$F19=""),"",ROUND($D19*$F19*(1-IF($G19="",0,$G19)),2))</f>
        <v>3800</v>
      </c>
    </row>
    <row r="20" customFormat="false" ht="15" hidden="false" customHeight="false" outlineLevel="0" collapsed="false">
      <c r="A20" s="12" t="n">
        <f aca="false">IF($B20="","",ROW()-13)</f>
        <v>7</v>
      </c>
      <c r="B20" s="13" t="s">
        <v>35</v>
      </c>
      <c r="C20" s="12" t="s">
        <v>36</v>
      </c>
      <c r="D20" s="12" t="n">
        <v>12</v>
      </c>
      <c r="E20" s="12" t="s">
        <v>37</v>
      </c>
      <c r="F20" s="14" t="n">
        <v>540</v>
      </c>
      <c r="G20" s="15"/>
      <c r="H20" s="14" t="n">
        <f aca="false">IF(OR($D20="",$F20=""),"",ROUND($D20*$F20*(1-IF($G20="",0,$G20)),2))</f>
        <v>6480</v>
      </c>
    </row>
    <row r="21" customFormat="false" ht="15" hidden="false" customHeight="false" outlineLevel="0" collapsed="false">
      <c r="A21" s="12" t="str">
        <f aca="false">IF($B21="","",ROW()-13)</f>
        <v/>
      </c>
      <c r="B21" s="13"/>
      <c r="C21" s="12"/>
      <c r="D21" s="12"/>
      <c r="E21" s="12"/>
      <c r="F21" s="14"/>
      <c r="G21" s="15"/>
      <c r="H21" s="14" t="str">
        <f aca="false">IF(OR($D21="",$F21=""),"",ROUND($D21*$F21*(1-IF($G21="",0,$G21)),2))</f>
        <v/>
      </c>
    </row>
    <row r="22" customFormat="false" ht="15" hidden="false" customHeight="false" outlineLevel="0" collapsed="false">
      <c r="A22" s="12" t="str">
        <f aca="false">IF($B22="","",ROW()-13)</f>
        <v/>
      </c>
      <c r="B22" s="13"/>
      <c r="C22" s="12"/>
      <c r="D22" s="12"/>
      <c r="E22" s="12"/>
      <c r="F22" s="14"/>
      <c r="G22" s="15"/>
      <c r="H22" s="14" t="str">
        <f aca="false">IF(OR($D22="",$F22=""),"",ROUND($D22*$F22*(1-IF($G22="",0,$G22)),2))</f>
        <v/>
      </c>
    </row>
    <row r="23" customFormat="false" ht="15" hidden="false" customHeight="false" outlineLevel="0" collapsed="false">
      <c r="A23" s="12" t="str">
        <f aca="false">IF($B23="","",ROW()-13)</f>
        <v/>
      </c>
      <c r="B23" s="13"/>
      <c r="C23" s="12"/>
      <c r="D23" s="12"/>
      <c r="E23" s="12"/>
      <c r="F23" s="14"/>
      <c r="G23" s="15"/>
      <c r="H23" s="14" t="str">
        <f aca="false">IF(OR($D23="",$F23=""),"",ROUND($D23*$F23*(1-IF($G23="",0,$G23)),2))</f>
        <v/>
      </c>
    </row>
    <row r="24" customFormat="false" ht="15" hidden="false" customHeight="false" outlineLevel="0" collapsed="false">
      <c r="A24" s="12" t="str">
        <f aca="false">IF($B24="","",ROW()-13)</f>
        <v/>
      </c>
      <c r="B24" s="13"/>
      <c r="C24" s="12"/>
      <c r="D24" s="12"/>
      <c r="E24" s="12"/>
      <c r="F24" s="14"/>
      <c r="G24" s="15"/>
      <c r="H24" s="14" t="str">
        <f aca="false">IF(OR($D24="",$F24=""),"",ROUND($D24*$F24*(1-IF($G24="",0,$G24)),2))</f>
        <v/>
      </c>
    </row>
    <row r="25" customFormat="false" ht="15" hidden="false" customHeight="false" outlineLevel="0" collapsed="false">
      <c r="A25" s="12" t="str">
        <f aca="false">IF($B25="","",ROW()-13)</f>
        <v/>
      </c>
      <c r="B25" s="13"/>
      <c r="C25" s="12"/>
      <c r="D25" s="12"/>
      <c r="E25" s="12"/>
      <c r="F25" s="14"/>
      <c r="G25" s="15"/>
      <c r="H25" s="14" t="str">
        <f aca="false">IF(OR($D25="",$F25=""),"",ROUND($D25*$F25*(1-IF($G25="",0,$G25)),2))</f>
        <v/>
      </c>
    </row>
    <row r="26" customFormat="false" ht="15" hidden="false" customHeight="false" outlineLevel="0" collapsed="false">
      <c r="A26" s="12" t="str">
        <f aca="false">IF($B26="","",ROW()-13)</f>
        <v/>
      </c>
      <c r="B26" s="13"/>
      <c r="C26" s="12"/>
      <c r="D26" s="12"/>
      <c r="E26" s="12"/>
      <c r="F26" s="14"/>
      <c r="G26" s="15"/>
      <c r="H26" s="14" t="str">
        <f aca="false">IF(OR($D26="",$F26=""),"",ROUND($D26*$F26*(1-IF($G26="",0,$G26)),2))</f>
        <v/>
      </c>
    </row>
    <row r="27" customFormat="false" ht="15" hidden="false" customHeight="false" outlineLevel="0" collapsed="false">
      <c r="A27" s="12" t="str">
        <f aca="false">IF($B27="","",ROW()-13)</f>
        <v/>
      </c>
      <c r="B27" s="13"/>
      <c r="C27" s="12"/>
      <c r="D27" s="12"/>
      <c r="E27" s="12"/>
      <c r="F27" s="14"/>
      <c r="G27" s="15"/>
      <c r="H27" s="14" t="str">
        <f aca="false">IF(OR($D27="",$F27=""),"",ROUND($D27*$F27*(1-IF($G27="",0,$G27)),2))</f>
        <v/>
      </c>
    </row>
    <row r="29" customFormat="false" ht="15" hidden="false" customHeight="false" outlineLevel="0" collapsed="false">
      <c r="F29" s="16" t="s">
        <v>38</v>
      </c>
      <c r="G29" s="16"/>
      <c r="H29" s="17" t="n">
        <f aca="false">IF(COUNT(H$14:INDEX($H:$H,ROW()-1))=0,"",SUM(H$14:INDEX($H:$H,ROW()-1)))</f>
        <v>122116.5</v>
      </c>
      <c r="K29" s="18" t="n">
        <f aca="false">IF($H$33="",0,ROUND($H$33,2))</f>
        <v>144097.48</v>
      </c>
      <c r="L29" s="0" t="str">
        <f aca="false">MID(K30,1,2)</f>
        <v>00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Crore ")</f>
        <v/>
      </c>
      <c r="N29" s="0" t="str">
        <f aca="false">IF(K29=0,"",TRIM("Rupees "&amp;M29&amp;M30&amp;M31&amp;M32&amp;M33&amp;IF(K31&gt;0," and "&amp;IF(VALUE(K31)=0,"",IF(VALUE(K31)&lt;20,CHOOSE(VALUE(K31),"One","Two","Three","Four","Five","Six","Seven","Eight","Nine","Ten","Eleven","Twelve","Thirteen","Fourteen","Fifteen","Sixteen","Seventeen","Eighteen","Nineteen"),CHOOSE(INT(VALUE(K31)/10)-1,"Twenty","Thirty","Forty","Fifty","Sixty","Seventy","Eighty","Ninety")&amp;IF(MOD(VALUE(K31),10)=0,""," "&amp;CHOOSE(MOD(VALUE(K31),10),"One","Two","Three","Four","Five","Six","Seven","Eight","Nine"))))&amp;" Paise","")&amp;" Only"))</f>
        <v>Rupees One Lakh Forty Four Thousand Ninety Seven and Forty Eight Paise Only</v>
      </c>
    </row>
    <row r="30" customFormat="false" ht="15" hidden="false" customHeight="true" outlineLevel="0" collapsed="false">
      <c r="A30" s="19" t="s">
        <v>39</v>
      </c>
      <c r="B30" s="19"/>
      <c r="C30" s="19"/>
      <c r="D30" s="19"/>
      <c r="E30" s="20" t="n">
        <v>0.09</v>
      </c>
      <c r="F30" s="21" t="s">
        <v>40</v>
      </c>
      <c r="G30" s="21"/>
      <c r="H30" s="22" t="n">
        <f aca="false">IF($H$29="","",ROUND($H$29*$E30,2))</f>
        <v>10990.49</v>
      </c>
      <c r="K30" s="0" t="str">
        <f aca="false">TEXT(INT(K29),"000000000")</f>
        <v>000144097</v>
      </c>
      <c r="L30" s="0" t="str">
        <f aca="false">MID(K30,3,2)</f>
        <v>01</v>
      </c>
      <c r="M30" s="0" t="str">
        <f aca="false">IF(L30="00","",IF(VALUE(L30)=0,"",IF(VALUE(L30)&lt;20,CHOOSE(VALUE(L30),"One","Two","Three","Four","Five","Six","Seven","Eight","Nine","Ten","Eleven","Twelve","Thirteen","Fourteen","Fifteen","Sixteen","Seventeen","Eighteen","Nineteen"),CHOOSE(INT(VALUE(L30)/10)-1,"Twenty","Thirty","Forty","Fifty","Sixty","Seventy","Eighty","Ninety")&amp;IF(MOD(VALUE(L30),10)=0,""," "&amp;CHOOSE(MOD(VALUE(L30),10),"One","Two","Three","Four","Five","Six","Seven","Eight","Nine"))))&amp;" Lakh ")</f>
        <v>One Lakh </v>
      </c>
    </row>
    <row r="31" customFormat="false" ht="15" hidden="false" customHeight="false" outlineLevel="0" collapsed="false">
      <c r="A31" s="19"/>
      <c r="B31" s="19"/>
      <c r="C31" s="19"/>
      <c r="D31" s="19"/>
      <c r="E31" s="20" t="n">
        <v>0.09</v>
      </c>
      <c r="F31" s="21" t="s">
        <v>41</v>
      </c>
      <c r="G31" s="21"/>
      <c r="H31" s="22" t="n">
        <f aca="false">IF($H$29="","",ROUND($H$29*$E31,2))</f>
        <v>10990.49</v>
      </c>
      <c r="K31" s="18" t="n">
        <f aca="false">ROUND((K29-INT(K29))*100,0)</f>
        <v>48</v>
      </c>
      <c r="L31" s="0" t="str">
        <f aca="false">MID(K30,5,2)</f>
        <v>44</v>
      </c>
      <c r="M31" s="0" t="str">
        <f aca="false">IF(L31="00","",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"&amp;CHOOSE(MOD(VALUE(L31),10),"One","Two","Three","Four","Five","Six","Seven","Eight","Nine"))))&amp;" Thousand ")</f>
        <v>Forty Four Thousand </v>
      </c>
    </row>
    <row r="32" customFormat="false" ht="15" hidden="false" customHeight="false" outlineLevel="0" collapsed="false">
      <c r="A32" s="19"/>
      <c r="B32" s="19"/>
      <c r="C32" s="19"/>
      <c r="D32" s="19"/>
      <c r="E32" s="20" t="n">
        <v>0</v>
      </c>
      <c r="F32" s="21" t="s">
        <v>42</v>
      </c>
      <c r="G32" s="21"/>
      <c r="H32" s="22" t="n">
        <f aca="false">IF($H$29="","",ROUND($H$29*$E32,2))</f>
        <v>0</v>
      </c>
      <c r="L32" s="0" t="str">
        <f aca="false">MID(K30,7,1)</f>
        <v>0</v>
      </c>
      <c r="M32" s="0" t="str">
        <f aca="false">IF(VALUE(L32)=0,"",CHOOSE(VALUE(L32),"One","Two","Three","Four","Five","Six","Seven","Eight","Nine")&amp;" Hundred ")</f>
        <v/>
      </c>
    </row>
    <row r="33" customFormat="false" ht="15" hidden="false" customHeight="false" outlineLevel="0" collapsed="false">
      <c r="F33" s="23" t="s">
        <v>43</v>
      </c>
      <c r="G33" s="23"/>
      <c r="H33" s="24" t="n">
        <f aca="false">IF(H29="","",ROUND(SUM(H29:H32),2))</f>
        <v>144097.48</v>
      </c>
      <c r="L33" s="0" t="str">
        <f aca="false">MID(K30,8,2)</f>
        <v>97</v>
      </c>
      <c r="M33" s="0" t="str">
        <f aca="false">IF(VALUE(L33)=0,"",IF(VALUE(L33)&lt;20,CHOOSE(VALUE(L33),"One","Two","Three","Four","Five","Six","Seven","Eight","Nine","Ten","Eleven","Twelve","Thirteen","Fourteen","Fifteen","Sixteen","Seventeen","Eighteen","Nineteen"),CHOOSE(INT(VALUE(L33)/10)-1,"Twenty","Thirty","Forty","Fifty","Sixty","Seventy","Eighty","Ninety")&amp;IF(MOD(VALUE(L33),10)=0,""," "&amp;CHOOSE(MOD(VALUE(L33),10),"One","Two","Three","Four","Five","Six","Seven","Eight","Nine"))))</f>
        <v>Ninety Seven</v>
      </c>
    </row>
    <row r="35" customFormat="false" ht="15" hidden="false" customHeight="false" outlineLevel="0" collapsed="false">
      <c r="A35" s="25" t="str">
        <f aca="false">IF(N29="","Amount in words: —","Amount in words: "&amp;N29)</f>
        <v>Amount in words: Rupees One Lakh Forty Four Thousand Ninety Seven and Forty Eight Paise Only</v>
      </c>
      <c r="B35" s="25"/>
      <c r="C35" s="25"/>
      <c r="D35" s="25"/>
      <c r="E35" s="25"/>
      <c r="F35" s="25"/>
      <c r="G35" s="25"/>
      <c r="H35" s="25"/>
    </row>
    <row r="37" customFormat="false" ht="15" hidden="false" customHeight="false" outlineLevel="0" collapsed="false">
      <c r="A37" s="5" t="s">
        <v>44</v>
      </c>
    </row>
    <row r="38" customFormat="false" ht="15" hidden="false" customHeight="false" outlineLevel="0" collapsed="false">
      <c r="A38" s="26" t="s">
        <v>45</v>
      </c>
      <c r="B38" s="26"/>
      <c r="C38" s="26"/>
      <c r="D38" s="26"/>
      <c r="E38" s="26"/>
    </row>
    <row r="39" customFormat="false" ht="15" hidden="false" customHeight="false" outlineLevel="0" collapsed="false">
      <c r="A39" s="26" t="s">
        <v>46</v>
      </c>
      <c r="B39" s="26"/>
      <c r="C39" s="26"/>
      <c r="D39" s="26"/>
      <c r="E39" s="26"/>
    </row>
    <row r="40" customFormat="false" ht="15" hidden="false" customHeight="false" outlineLevel="0" collapsed="false">
      <c r="A40" s="26" t="s">
        <v>47</v>
      </c>
      <c r="B40" s="26"/>
      <c r="C40" s="26"/>
      <c r="D40" s="26"/>
      <c r="E40" s="26"/>
    </row>
    <row r="41" customFormat="false" ht="15" hidden="false" customHeight="false" outlineLevel="0" collapsed="false">
      <c r="A41" s="26" t="s">
        <v>48</v>
      </c>
      <c r="B41" s="26"/>
      <c r="C41" s="26"/>
      <c r="D41" s="26"/>
      <c r="E41" s="26"/>
    </row>
    <row r="42" customFormat="false" ht="15" hidden="false" customHeight="false" outlineLevel="0" collapsed="false">
      <c r="A42" s="26" t="s">
        <v>49</v>
      </c>
      <c r="B42" s="26"/>
      <c r="C42" s="26"/>
      <c r="D42" s="26"/>
      <c r="E42" s="26"/>
    </row>
    <row r="45" customFormat="false" ht="15" hidden="false" customHeight="false" outlineLevel="0" collapsed="false">
      <c r="F45" s="27" t="s">
        <v>50</v>
      </c>
      <c r="G45" s="27"/>
      <c r="H45" s="27"/>
    </row>
    <row r="48" customFormat="false" ht="15" hidden="false" customHeight="false" outlineLevel="0" collapsed="false">
      <c r="A48" s="28" t="s">
        <v>51</v>
      </c>
      <c r="B48" s="28"/>
      <c r="C48" s="28"/>
      <c r="F48" s="28" t="s">
        <v>52</v>
      </c>
      <c r="G48" s="28"/>
      <c r="H48" s="28"/>
    </row>
    <row r="50" customFormat="false" ht="15" hidden="false" customHeight="false" outlineLevel="0" collapsed="false">
      <c r="A50" s="29" t="s">
        <v>53</v>
      </c>
      <c r="B50" s="29"/>
      <c r="C50" s="29"/>
      <c r="D50" s="29"/>
      <c r="E50" s="29"/>
      <c r="F50" s="29"/>
      <c r="G50" s="29"/>
      <c r="H50" s="29"/>
    </row>
  </sheetData>
  <mergeCells count="27">
    <mergeCell ref="A1:B4"/>
    <mergeCell ref="C1:H1"/>
    <mergeCell ref="C2:H2"/>
    <mergeCell ref="C3:H3"/>
    <mergeCell ref="A6:H6"/>
    <mergeCell ref="A9:D9"/>
    <mergeCell ref="G9:H9"/>
    <mergeCell ref="A10:D10"/>
    <mergeCell ref="G10:H10"/>
    <mergeCell ref="A11:D11"/>
    <mergeCell ref="G11:H11"/>
    <mergeCell ref="F29:G29"/>
    <mergeCell ref="A30:D32"/>
    <mergeCell ref="F30:G30"/>
    <mergeCell ref="F31:G31"/>
    <mergeCell ref="F32:G32"/>
    <mergeCell ref="F33:G33"/>
    <mergeCell ref="A35:H35"/>
    <mergeCell ref="A38:E38"/>
    <mergeCell ref="A39:E39"/>
    <mergeCell ref="A40:E40"/>
    <mergeCell ref="A41:E41"/>
    <mergeCell ref="A42:E42"/>
    <mergeCell ref="F45:H45"/>
    <mergeCell ref="A48:C48"/>
    <mergeCell ref="F48:H48"/>
    <mergeCell ref="A50:H50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.51"/>
    <col collapsed="false" customWidth="true" hidden="false" outlineLevel="0" max="2" min="2" style="0" width="38"/>
    <col collapsed="false" customWidth="true" hidden="false" outlineLevel="0" max="3" min="3" style="0" width="9.51"/>
    <col collapsed="false" customWidth="true" hidden="false" outlineLevel="0" max="4" min="4" style="0" width="7"/>
    <col collapsed="false" customWidth="true" hidden="false" outlineLevel="0" max="5" min="5" style="0" width="7.5"/>
    <col collapsed="false" customWidth="true" hidden="false" outlineLevel="0" max="6" min="6" style="0" width="11.5"/>
    <col collapsed="false" customWidth="true" hidden="false" outlineLevel="0" max="7" min="7" style="0" width="8"/>
    <col collapsed="false" customWidth="true" hidden="false" outlineLevel="0" max="8" min="8" style="0" width="14"/>
    <col collapsed="false" customWidth="true" hidden="false" outlineLevel="0" max="10" min="9" style="0" width="3"/>
    <col collapsed="false" customWidth="true" hidden="true" outlineLevel="0" max="14" min="11" style="0" width="11"/>
  </cols>
  <sheetData>
    <row r="1" customFormat="false" ht="19.7" hidden="false" customHeight="false" outlineLevel="0" collapsed="false">
      <c r="A1" s="1"/>
      <c r="B1" s="1"/>
      <c r="C1" s="30" t="s">
        <v>54</v>
      </c>
      <c r="D1" s="30"/>
      <c r="E1" s="30"/>
      <c r="F1" s="30"/>
      <c r="G1" s="30"/>
      <c r="H1" s="30"/>
    </row>
    <row r="2" customFormat="false" ht="15" hidden="false" customHeight="false" outlineLevel="0" collapsed="false">
      <c r="A2" s="1"/>
      <c r="B2" s="1"/>
      <c r="C2" s="31" t="s">
        <v>55</v>
      </c>
      <c r="D2" s="31"/>
      <c r="E2" s="31"/>
      <c r="F2" s="31"/>
      <c r="G2" s="31"/>
      <c r="H2" s="31"/>
    </row>
    <row r="3" customFormat="false" ht="15" hidden="false" customHeight="false" outlineLevel="0" collapsed="false">
      <c r="A3" s="1"/>
      <c r="B3" s="1"/>
      <c r="C3" s="31" t="s">
        <v>56</v>
      </c>
      <c r="D3" s="31"/>
      <c r="E3" s="31"/>
      <c r="F3" s="31"/>
      <c r="G3" s="31"/>
      <c r="H3" s="31"/>
    </row>
    <row r="4" customFormat="false" ht="15" hidden="false" customHeight="false" outlineLevel="0" collapsed="false">
      <c r="A4" s="1"/>
      <c r="B4" s="1"/>
      <c r="C4" s="32" t="s">
        <v>57</v>
      </c>
      <c r="D4" s="32"/>
      <c r="E4" s="32"/>
      <c r="F4" s="32"/>
      <c r="G4" s="32"/>
      <c r="H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8" customFormat="false" ht="15" hidden="false" customHeight="false" outlineLevel="0" collapsed="false">
      <c r="A8" s="5" t="s">
        <v>4</v>
      </c>
    </row>
    <row r="9" customFormat="false" ht="15" hidden="false" customHeight="false" outlineLevel="0" collapsed="false">
      <c r="A9" s="33" t="s">
        <v>58</v>
      </c>
      <c r="B9" s="33"/>
      <c r="C9" s="33"/>
      <c r="D9" s="33"/>
      <c r="F9" s="7" t="s">
        <v>6</v>
      </c>
      <c r="G9" s="8"/>
      <c r="H9" s="8"/>
    </row>
    <row r="10" customFormat="false" ht="15" hidden="false" customHeight="false" outlineLevel="0" collapsed="false">
      <c r="A10" s="34" t="s">
        <v>59</v>
      </c>
      <c r="B10" s="34"/>
      <c r="C10" s="34"/>
      <c r="D10" s="34"/>
      <c r="F10" s="7" t="s">
        <v>9</v>
      </c>
      <c r="G10" s="8"/>
      <c r="H10" s="8"/>
    </row>
    <row r="11" customFormat="false" ht="15" hidden="false" customHeight="false" outlineLevel="0" collapsed="false">
      <c r="A11" s="34" t="s">
        <v>60</v>
      </c>
      <c r="B11" s="34"/>
      <c r="C11" s="34"/>
      <c r="D11" s="34"/>
      <c r="F11" s="7" t="s">
        <v>12</v>
      </c>
      <c r="G11" s="8"/>
      <c r="H11" s="8"/>
    </row>
    <row r="13" customFormat="false" ht="15" hidden="false" customHeight="false" outlineLevel="0" collapsed="false">
      <c r="A13" s="10" t="s">
        <v>14</v>
      </c>
      <c r="B13" s="11" t="s">
        <v>15</v>
      </c>
      <c r="C13" s="10" t="s">
        <v>16</v>
      </c>
      <c r="D13" s="10" t="s">
        <v>17</v>
      </c>
      <c r="E13" s="10" t="s">
        <v>18</v>
      </c>
      <c r="F13" s="10" t="s">
        <v>19</v>
      </c>
      <c r="G13" s="10" t="s">
        <v>20</v>
      </c>
      <c r="H13" s="10" t="s">
        <v>21</v>
      </c>
    </row>
    <row r="14" customFormat="false" ht="15" hidden="false" customHeight="false" outlineLevel="0" collapsed="false">
      <c r="A14" s="12" t="str">
        <f aca="false">IF($B14="","",ROW()-13)</f>
        <v/>
      </c>
      <c r="B14" s="13"/>
      <c r="C14" s="12"/>
      <c r="D14" s="12"/>
      <c r="E14" s="12"/>
      <c r="F14" s="14"/>
      <c r="G14" s="15"/>
      <c r="H14" s="14" t="str">
        <f aca="false">IF(OR($D14="",$F14=""),"",ROUND($D14*$F14*(1-IF($G14="",0,$G14)),2))</f>
        <v/>
      </c>
    </row>
    <row r="15" customFormat="false" ht="15" hidden="false" customHeight="false" outlineLevel="0" collapsed="false">
      <c r="A15" s="12" t="str">
        <f aca="false">IF($B15="","",ROW()-13)</f>
        <v/>
      </c>
      <c r="B15" s="13"/>
      <c r="C15" s="12"/>
      <c r="D15" s="12"/>
      <c r="E15" s="12"/>
      <c r="F15" s="14"/>
      <c r="G15" s="15"/>
      <c r="H15" s="14" t="str">
        <f aca="false">IF(OR($D15="",$F15=""),"",ROUND($D15*$F15*(1-IF($G15="",0,$G15)),2))</f>
        <v/>
      </c>
    </row>
    <row r="16" customFormat="false" ht="15" hidden="false" customHeight="false" outlineLevel="0" collapsed="false">
      <c r="A16" s="12" t="str">
        <f aca="false">IF($B16="","",ROW()-13)</f>
        <v/>
      </c>
      <c r="B16" s="13"/>
      <c r="C16" s="12"/>
      <c r="D16" s="12"/>
      <c r="E16" s="12"/>
      <c r="F16" s="14"/>
      <c r="G16" s="15"/>
      <c r="H16" s="14" t="str">
        <f aca="false">IF(OR($D16="",$F16=""),"",ROUND($D16*$F16*(1-IF($G16="",0,$G16)),2))</f>
        <v/>
      </c>
    </row>
    <row r="17" customFormat="false" ht="15" hidden="false" customHeight="false" outlineLevel="0" collapsed="false">
      <c r="A17" s="12" t="str">
        <f aca="false">IF($B17="","",ROW()-13)</f>
        <v/>
      </c>
      <c r="B17" s="13"/>
      <c r="C17" s="12"/>
      <c r="D17" s="12"/>
      <c r="E17" s="12"/>
      <c r="F17" s="14"/>
      <c r="G17" s="15"/>
      <c r="H17" s="14" t="str">
        <f aca="false">IF(OR($D17="",$F17=""),"",ROUND($D17*$F17*(1-IF($G17="",0,$G17)),2))</f>
        <v/>
      </c>
    </row>
    <row r="18" customFormat="false" ht="15" hidden="false" customHeight="false" outlineLevel="0" collapsed="false">
      <c r="A18" s="12" t="str">
        <f aca="false">IF($B18="","",ROW()-13)</f>
        <v/>
      </c>
      <c r="B18" s="13"/>
      <c r="C18" s="12"/>
      <c r="D18" s="12"/>
      <c r="E18" s="12"/>
      <c r="F18" s="14"/>
      <c r="G18" s="15"/>
      <c r="H18" s="14" t="str">
        <f aca="false">IF(OR($D18="",$F18=""),"",ROUND($D18*$F18*(1-IF($G18="",0,$G18)),2))</f>
        <v/>
      </c>
    </row>
    <row r="19" customFormat="false" ht="15" hidden="false" customHeight="false" outlineLevel="0" collapsed="false">
      <c r="A19" s="12" t="str">
        <f aca="false">IF($B19="","",ROW()-13)</f>
        <v/>
      </c>
      <c r="B19" s="13"/>
      <c r="C19" s="12"/>
      <c r="D19" s="12"/>
      <c r="E19" s="12"/>
      <c r="F19" s="14"/>
      <c r="G19" s="15"/>
      <c r="H19" s="14" t="str">
        <f aca="false">IF(OR($D19="",$F19=""),"",ROUND($D19*$F19*(1-IF($G19="",0,$G19)),2))</f>
        <v/>
      </c>
    </row>
    <row r="20" customFormat="false" ht="15" hidden="false" customHeight="false" outlineLevel="0" collapsed="false">
      <c r="A20" s="12" t="str">
        <f aca="false">IF($B20="","",ROW()-13)</f>
        <v/>
      </c>
      <c r="B20" s="13"/>
      <c r="C20" s="12"/>
      <c r="D20" s="12"/>
      <c r="E20" s="12"/>
      <c r="F20" s="14"/>
      <c r="G20" s="15"/>
      <c r="H20" s="14" t="str">
        <f aca="false">IF(OR($D20="",$F20=""),"",ROUND($D20*$F20*(1-IF($G20="",0,$G20)),2))</f>
        <v/>
      </c>
    </row>
    <row r="21" customFormat="false" ht="15" hidden="false" customHeight="false" outlineLevel="0" collapsed="false">
      <c r="A21" s="12" t="str">
        <f aca="false">IF($B21="","",ROW()-13)</f>
        <v/>
      </c>
      <c r="B21" s="13"/>
      <c r="C21" s="12"/>
      <c r="D21" s="12"/>
      <c r="E21" s="12"/>
      <c r="F21" s="14"/>
      <c r="G21" s="15"/>
      <c r="H21" s="14" t="str">
        <f aca="false">IF(OR($D21="",$F21=""),"",ROUND($D21*$F21*(1-IF($G21="",0,$G21)),2))</f>
        <v/>
      </c>
    </row>
    <row r="22" customFormat="false" ht="15" hidden="false" customHeight="false" outlineLevel="0" collapsed="false">
      <c r="A22" s="12" t="str">
        <f aca="false">IF($B22="","",ROW()-13)</f>
        <v/>
      </c>
      <c r="B22" s="13"/>
      <c r="C22" s="12"/>
      <c r="D22" s="12"/>
      <c r="E22" s="12"/>
      <c r="F22" s="14"/>
      <c r="G22" s="15"/>
      <c r="H22" s="14" t="str">
        <f aca="false">IF(OR($D22="",$F22=""),"",ROUND($D22*$F22*(1-IF($G22="",0,$G22)),2))</f>
        <v/>
      </c>
    </row>
    <row r="23" customFormat="false" ht="15" hidden="false" customHeight="false" outlineLevel="0" collapsed="false">
      <c r="A23" s="12" t="str">
        <f aca="false">IF($B23="","",ROW()-13)</f>
        <v/>
      </c>
      <c r="B23" s="13"/>
      <c r="C23" s="12"/>
      <c r="D23" s="12"/>
      <c r="E23" s="12"/>
      <c r="F23" s="14"/>
      <c r="G23" s="15"/>
      <c r="H23" s="14" t="str">
        <f aca="false">IF(OR($D23="",$F23=""),"",ROUND($D23*$F23*(1-IF($G23="",0,$G23)),2))</f>
        <v/>
      </c>
    </row>
    <row r="24" customFormat="false" ht="15" hidden="false" customHeight="false" outlineLevel="0" collapsed="false">
      <c r="A24" s="12" t="str">
        <f aca="false">IF($B24="","",ROW()-13)</f>
        <v/>
      </c>
      <c r="B24" s="13"/>
      <c r="C24" s="12"/>
      <c r="D24" s="12"/>
      <c r="E24" s="12"/>
      <c r="F24" s="14"/>
      <c r="G24" s="15"/>
      <c r="H24" s="14" t="str">
        <f aca="false">IF(OR($D24="",$F24=""),"",ROUND($D24*$F24*(1-IF($G24="",0,$G24)),2))</f>
        <v/>
      </c>
    </row>
    <row r="25" customFormat="false" ht="15" hidden="false" customHeight="false" outlineLevel="0" collapsed="false">
      <c r="A25" s="12" t="str">
        <f aca="false">IF($B25="","",ROW()-13)</f>
        <v/>
      </c>
      <c r="B25" s="13"/>
      <c r="C25" s="12"/>
      <c r="D25" s="12"/>
      <c r="E25" s="12"/>
      <c r="F25" s="14"/>
      <c r="G25" s="15"/>
      <c r="H25" s="14" t="str">
        <f aca="false">IF(OR($D25="",$F25=""),"",ROUND($D25*$F25*(1-IF($G25="",0,$G25)),2))</f>
        <v/>
      </c>
    </row>
    <row r="26" customFormat="false" ht="15" hidden="false" customHeight="false" outlineLevel="0" collapsed="false">
      <c r="A26" s="12" t="str">
        <f aca="false">IF($B26="","",ROW()-13)</f>
        <v/>
      </c>
      <c r="B26" s="13"/>
      <c r="C26" s="12"/>
      <c r="D26" s="12"/>
      <c r="E26" s="12"/>
      <c r="F26" s="14"/>
      <c r="G26" s="15"/>
      <c r="H26" s="14" t="str">
        <f aca="false">IF(OR($D26="",$F26=""),"",ROUND($D26*$F26*(1-IF($G26="",0,$G26)),2))</f>
        <v/>
      </c>
    </row>
    <row r="27" customFormat="false" ht="15" hidden="false" customHeight="false" outlineLevel="0" collapsed="false">
      <c r="A27" s="12" t="str">
        <f aca="false">IF($B27="","",ROW()-13)</f>
        <v/>
      </c>
      <c r="B27" s="13"/>
      <c r="C27" s="12"/>
      <c r="D27" s="12"/>
      <c r="E27" s="12"/>
      <c r="F27" s="14"/>
      <c r="G27" s="15"/>
      <c r="H27" s="14" t="str">
        <f aca="false">IF(OR($D27="",$F27=""),"",ROUND($D27*$F27*(1-IF($G27="",0,$G27)),2))</f>
        <v/>
      </c>
    </row>
    <row r="29" customFormat="false" ht="15" hidden="false" customHeight="false" outlineLevel="0" collapsed="false">
      <c r="F29" s="16" t="s">
        <v>38</v>
      </c>
      <c r="G29" s="16"/>
      <c r="H29" s="17" t="str">
        <f aca="false">IF(COUNT(H$14:INDEX($H:$H,ROW()-1))=0,"",SUM(H$14:INDEX($H:$H,ROW()-1)))</f>
        <v/>
      </c>
      <c r="K29" s="18" t="n">
        <f aca="false">IF($H$33="",0,ROUND($H$33,2))</f>
        <v>0</v>
      </c>
      <c r="L29" s="0" t="str">
        <f aca="false">MID(K30,1,2)</f>
        <v>00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Crore ")</f>
        <v/>
      </c>
      <c r="N29" s="0" t="str">
        <f aca="false">IF(K29=0,"",TRIM("Rupees "&amp;M29&amp;M30&amp;M31&amp;M32&amp;M33&amp;IF(K31&gt;0," and "&amp;IF(VALUE(K31)=0,"",IF(VALUE(K31)&lt;20,CHOOSE(VALUE(K31),"One","Two","Three","Four","Five","Six","Seven","Eight","Nine","Ten","Eleven","Twelve","Thirteen","Fourteen","Fifteen","Sixteen","Seventeen","Eighteen","Nineteen"),CHOOSE(INT(VALUE(K31)/10)-1,"Twenty","Thirty","Forty","Fifty","Sixty","Seventy","Eighty","Ninety")&amp;IF(MOD(VALUE(K31),10)=0,""," "&amp;CHOOSE(MOD(VALUE(K31),10),"One","Two","Three","Four","Five","Six","Seven","Eight","Nine"))))&amp;" Paise","")&amp;" Only"))</f>
        <v/>
      </c>
    </row>
    <row r="30" customFormat="false" ht="15" hidden="false" customHeight="true" outlineLevel="0" collapsed="false">
      <c r="A30" s="19" t="s">
        <v>39</v>
      </c>
      <c r="B30" s="19"/>
      <c r="C30" s="19"/>
      <c r="D30" s="19"/>
      <c r="E30" s="20" t="n">
        <v>0.09</v>
      </c>
      <c r="F30" s="21" t="s">
        <v>40</v>
      </c>
      <c r="G30" s="21"/>
      <c r="H30" s="22" t="str">
        <f aca="false">IF($H$29="","",ROUND($H$29*$E30,2))</f>
        <v/>
      </c>
      <c r="K30" s="0" t="str">
        <f aca="false">TEXT(INT(K29),"000000000")</f>
        <v>000000000</v>
      </c>
      <c r="L30" s="0" t="str">
        <f aca="false">MID(K30,3,2)</f>
        <v>00</v>
      </c>
      <c r="M30" s="0" t="str">
        <f aca="false">IF(L30="00","",IF(VALUE(L30)=0,"",IF(VALUE(L30)&lt;20,CHOOSE(VALUE(L30),"One","Two","Three","Four","Five","Six","Seven","Eight","Nine","Ten","Eleven","Twelve","Thirteen","Fourteen","Fifteen","Sixteen","Seventeen","Eighteen","Nineteen"),CHOOSE(INT(VALUE(L30)/10)-1,"Twenty","Thirty","Forty","Fifty","Sixty","Seventy","Eighty","Ninety")&amp;IF(MOD(VALUE(L30),10)=0,""," "&amp;CHOOSE(MOD(VALUE(L30),10),"One","Two","Three","Four","Five","Six","Seven","Eight","Nine"))))&amp;" Lakh ")</f>
        <v/>
      </c>
    </row>
    <row r="31" customFormat="false" ht="15" hidden="false" customHeight="false" outlineLevel="0" collapsed="false">
      <c r="A31" s="19"/>
      <c r="B31" s="19"/>
      <c r="C31" s="19"/>
      <c r="D31" s="19"/>
      <c r="E31" s="20" t="n">
        <v>0.09</v>
      </c>
      <c r="F31" s="21" t="s">
        <v>41</v>
      </c>
      <c r="G31" s="21"/>
      <c r="H31" s="22" t="str">
        <f aca="false">IF($H$29="","",ROUND($H$29*$E31,2))</f>
        <v/>
      </c>
      <c r="K31" s="18" t="n">
        <f aca="false">ROUND((K29-INT(K29))*100,0)</f>
        <v>0</v>
      </c>
      <c r="L31" s="0" t="str">
        <f aca="false">MID(K30,5,2)</f>
        <v>00</v>
      </c>
      <c r="M31" s="0" t="str">
        <f aca="false">IF(L31="00","",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"&amp;CHOOSE(MOD(VALUE(L31),10),"One","Two","Three","Four","Five","Six","Seven","Eight","Nine"))))&amp;" Thousand ")</f>
        <v/>
      </c>
    </row>
    <row r="32" customFormat="false" ht="15" hidden="false" customHeight="false" outlineLevel="0" collapsed="false">
      <c r="A32" s="19"/>
      <c r="B32" s="19"/>
      <c r="C32" s="19"/>
      <c r="D32" s="19"/>
      <c r="E32" s="20" t="n">
        <v>0</v>
      </c>
      <c r="F32" s="21" t="s">
        <v>42</v>
      </c>
      <c r="G32" s="21"/>
      <c r="H32" s="22" t="str">
        <f aca="false">IF($H$29="","",ROUND($H$29*$E32,2))</f>
        <v/>
      </c>
      <c r="L32" s="0" t="str">
        <f aca="false">MID(K30,7,1)</f>
        <v>0</v>
      </c>
      <c r="M32" s="0" t="str">
        <f aca="false">IF(VALUE(L32)=0,"",CHOOSE(VALUE(L32),"One","Two","Three","Four","Five","Six","Seven","Eight","Nine")&amp;" Hundred ")</f>
        <v/>
      </c>
    </row>
    <row r="33" customFormat="false" ht="15" hidden="false" customHeight="false" outlineLevel="0" collapsed="false">
      <c r="F33" s="23" t="s">
        <v>43</v>
      </c>
      <c r="G33" s="23"/>
      <c r="H33" s="24" t="str">
        <f aca="false">IF(H29="","",ROUND(SUM(H29:H32),2))</f>
        <v/>
      </c>
      <c r="L33" s="0" t="str">
        <f aca="false">MID(K30,8,2)</f>
        <v>00</v>
      </c>
      <c r="M33" s="0" t="str">
        <f aca="false">IF(VALUE(L33)=0,"",IF(VALUE(L33)&lt;20,CHOOSE(VALUE(L33),"One","Two","Three","Four","Five","Six","Seven","Eight","Nine","Ten","Eleven","Twelve","Thirteen","Fourteen","Fifteen","Sixteen","Seventeen","Eighteen","Nineteen"),CHOOSE(INT(VALUE(L33)/10)-1,"Twenty","Thirty","Forty","Fifty","Sixty","Seventy","Eighty","Ninety")&amp;IF(MOD(VALUE(L33),10)=0,""," "&amp;CHOOSE(MOD(VALUE(L33),10),"One","Two","Three","Four","Five","Six","Seven","Eight","Nine"))))</f>
        <v/>
      </c>
    </row>
    <row r="35" customFormat="false" ht="15" hidden="false" customHeight="false" outlineLevel="0" collapsed="false">
      <c r="A35" s="25" t="str">
        <f aca="false">IF(N29="","Amount in words: —","Amount in words: "&amp;N29)</f>
        <v>Amount in words: —</v>
      </c>
      <c r="B35" s="25"/>
      <c r="C35" s="25"/>
      <c r="D35" s="25"/>
      <c r="E35" s="25"/>
      <c r="F35" s="25"/>
      <c r="G35" s="25"/>
      <c r="H35" s="25"/>
    </row>
    <row r="37" customFormat="false" ht="15" hidden="false" customHeight="false" outlineLevel="0" collapsed="false">
      <c r="A37" s="5" t="s">
        <v>44</v>
      </c>
    </row>
    <row r="38" customFormat="false" ht="15" hidden="false" customHeight="false" outlineLevel="0" collapsed="false">
      <c r="A38" s="26" t="s">
        <v>61</v>
      </c>
      <c r="B38" s="26"/>
      <c r="C38" s="26"/>
      <c r="D38" s="26"/>
      <c r="E38" s="26"/>
    </row>
    <row r="39" customFormat="false" ht="15" hidden="false" customHeight="false" outlineLevel="0" collapsed="false">
      <c r="A39" s="26" t="s">
        <v>62</v>
      </c>
      <c r="B39" s="26"/>
      <c r="C39" s="26"/>
      <c r="D39" s="26"/>
      <c r="E39" s="26"/>
    </row>
    <row r="40" customFormat="false" ht="15" hidden="false" customHeight="false" outlineLevel="0" collapsed="false">
      <c r="A40" s="26" t="s">
        <v>63</v>
      </c>
      <c r="B40" s="26"/>
      <c r="C40" s="26"/>
      <c r="D40" s="26"/>
      <c r="E40" s="26"/>
    </row>
    <row r="43" customFormat="false" ht="15" hidden="false" customHeight="false" outlineLevel="0" collapsed="false">
      <c r="F43" s="27" t="s">
        <v>64</v>
      </c>
      <c r="G43" s="27"/>
      <c r="H43" s="27"/>
    </row>
    <row r="46" customFormat="false" ht="15" hidden="false" customHeight="false" outlineLevel="0" collapsed="false">
      <c r="A46" s="28" t="s">
        <v>51</v>
      </c>
      <c r="B46" s="28"/>
      <c r="C46" s="28"/>
      <c r="F46" s="28" t="s">
        <v>52</v>
      </c>
      <c r="G46" s="28"/>
      <c r="H46" s="28"/>
    </row>
    <row r="48" customFormat="false" ht="15" hidden="false" customHeight="false" outlineLevel="0" collapsed="false">
      <c r="A48" s="29" t="s">
        <v>53</v>
      </c>
      <c r="B48" s="29"/>
      <c r="C48" s="29"/>
      <c r="D48" s="29"/>
      <c r="E48" s="29"/>
      <c r="F48" s="29"/>
      <c r="G48" s="29"/>
      <c r="H48" s="29"/>
    </row>
  </sheetData>
  <mergeCells count="26">
    <mergeCell ref="A1:B4"/>
    <mergeCell ref="C1:H1"/>
    <mergeCell ref="C2:H2"/>
    <mergeCell ref="C3:H3"/>
    <mergeCell ref="C4:H4"/>
    <mergeCell ref="A6:H6"/>
    <mergeCell ref="A9:D9"/>
    <mergeCell ref="G9:H9"/>
    <mergeCell ref="A10:D10"/>
    <mergeCell ref="G10:H10"/>
    <mergeCell ref="A11:D11"/>
    <mergeCell ref="G11:H11"/>
    <mergeCell ref="F29:G29"/>
    <mergeCell ref="A30:D32"/>
    <mergeCell ref="F30:G30"/>
    <mergeCell ref="F31:G31"/>
    <mergeCell ref="F32:G32"/>
    <mergeCell ref="F33:G33"/>
    <mergeCell ref="A35:H35"/>
    <mergeCell ref="A38:E38"/>
    <mergeCell ref="A39:E39"/>
    <mergeCell ref="A40:E40"/>
    <mergeCell ref="F43:H43"/>
    <mergeCell ref="A46:C46"/>
    <mergeCell ref="F46:H46"/>
    <mergeCell ref="A48:H48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65</v>
      </c>
    </row>
    <row r="4" customFormat="false" ht="15" hidden="false" customHeight="false" outlineLevel="0" collapsed="false">
      <c r="B4" s="36" t="s">
        <v>66</v>
      </c>
    </row>
    <row r="5" customFormat="false" ht="15" hidden="false" customHeight="false" outlineLevel="0" collapsed="false">
      <c r="B5" s="36" t="s">
        <v>67</v>
      </c>
    </row>
    <row r="6" customFormat="false" ht="15" hidden="false" customHeight="false" outlineLevel="0" collapsed="false">
      <c r="B6" s="36" t="s">
        <v>68</v>
      </c>
    </row>
    <row r="7" customFormat="false" ht="15" hidden="false" customHeight="false" outlineLevel="0" collapsed="false">
      <c r="B7" s="36" t="s">
        <v>69</v>
      </c>
    </row>
    <row r="8" customFormat="false" ht="15" hidden="false" customHeight="false" outlineLevel="0" collapsed="false">
      <c r="B8" s="36" t="s">
        <v>70</v>
      </c>
    </row>
    <row r="9" customFormat="false" ht="15" hidden="false" customHeight="false" outlineLevel="0" collapsed="false">
      <c r="B9" s="36" t="s">
        <v>71</v>
      </c>
    </row>
    <row r="11" customFormat="false" ht="15" hidden="false" customHeight="false" outlineLevel="0" collapsed="false">
      <c r="B11" s="37" t="s">
        <v>53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2026-08-16T09:04:06Z</dcterms:created>
  <dc:creator>openpyxl</dc:creator>
  <dc:description/>
  <dc:language>en-US</dc:language>
  <cp:lastModifiedBy/>
  <dcterms:modified xsi:type="dcterms:W3CDTF">2026-08-16T09:04:06Z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