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uotation (Sample)" sheetId="1" state="visible" r:id="rId3"/>
    <sheet name="Quotation (Blank)" sheetId="2" state="visible" r:id="rId4"/>
    <sheet name="Instructions" sheetId="3" state="visible" r:id="rId5"/>
  </sheets>
  <definedNames>
    <definedName function="false" hidden="false" localSheetId="1" name="_xlnm.Print_Area" vbProcedure="false">'Quotation (Blank)'!$A$1:$I$46</definedName>
    <definedName function="false" hidden="false" localSheetId="1" name="_xlnm.Print_Titles" vbProcedure="false">'Quotation (Blank)'!$15:$15</definedName>
    <definedName function="false" hidden="false" localSheetId="0" name="_xlnm.Print_Area" vbProcedure="false">'Quotation (Sample)'!$A$1:$I$46</definedName>
    <definedName function="false" hidden="false" localSheetId="0" name="_xlnm.Print_Titles" vbProcedure="false">'Quotation (Sample)'!$15:$15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<sst xmlns="http://schemas.openxmlformats.org/spreadsheetml/2006/main" count="94" uniqueCount="68">
  <si>
    <t xml:space="preserve">SHARMA BUILDWELL &amp; INTERIORS</t>
  </si>
  <si>
    <t xml:space="preserve">Plywood · Laminates · Hardware — SCF 12, Timber Market, Gill Road, Ludhiana 141003, Punjab</t>
  </si>
  <si>
    <t xml:space="preserve">GSTIN: 03ABCFS1234J1Z7   ·   +91 XXXXX XXXXX   ·   sales@sharmabuildwell.in</t>
  </si>
  <si>
    <t xml:space="preserve">QUOTATION</t>
  </si>
  <si>
    <t xml:space="preserve">Painting Works</t>
  </si>
  <si>
    <t xml:space="preserve">BILL TO</t>
  </si>
  <si>
    <t xml:space="preserve">Mr. Rohit Verma — Verma Residence</t>
  </si>
  <si>
    <t xml:space="preserve">Quotation No.</t>
  </si>
  <si>
    <t xml:space="preserve">QTN-2026-0151</t>
  </si>
  <si>
    <t xml:space="preserve">Plot 45, Sector 34, Chandigarh</t>
  </si>
  <si>
    <t xml:space="preserve">Date</t>
  </si>
  <si>
    <t xml:space="preserve">14/08/2026</t>
  </si>
  <si>
    <t xml:space="preserve">+91 XXXXX XXXXX</t>
  </si>
  <si>
    <t xml:space="preserve">Valid Until</t>
  </si>
  <si>
    <t xml:space="preserve">28/08/2026</t>
  </si>
  <si>
    <t xml:space="preserve">S.No</t>
  </si>
  <si>
    <t xml:space="preserve">Area / Room</t>
  </si>
  <si>
    <t xml:space="preserve">Surface Type</t>
  </si>
  <si>
    <t xml:space="preserve">Preparation</t>
  </si>
  <si>
    <t xml:space="preserve">Paint Brand / Type</t>
  </si>
  <si>
    <t xml:space="preserve">Coats</t>
  </si>
  <si>
    <t xml:space="preserve">Sqft</t>
  </si>
  <si>
    <t xml:space="preserve">Rate/Sqft (Rs)</t>
  </si>
  <si>
    <t xml:space="preserve">Amount (Rs)</t>
  </si>
  <si>
    <t xml:space="preserve">Living + Dining</t>
  </si>
  <si>
    <t xml:space="preserve">Interior wall</t>
  </si>
  <si>
    <t xml:space="preserve">2-coat putty + primer</t>
  </si>
  <si>
    <t xml:space="preserve">Asian Royale Shyne</t>
  </si>
  <si>
    <t xml:space="preserve">Bedrooms ×3</t>
  </si>
  <si>
    <t xml:space="preserve">Putty touch-up + primer</t>
  </si>
  <si>
    <t xml:space="preserve">Asian Apcolite</t>
  </si>
  <si>
    <t xml:space="preserve">Exterior front</t>
  </si>
  <si>
    <t xml:space="preserve">Exterior wall</t>
  </si>
  <si>
    <t xml:space="preserve">Crack fill + primer</t>
  </si>
  <si>
    <t xml:space="preserve">Apex Ultima</t>
  </si>
  <si>
    <t xml:space="preserve">Grills &amp; gates</t>
  </si>
  <si>
    <t xml:space="preserve">Metal</t>
  </si>
  <si>
    <t xml:space="preserve">Degrease + red oxide</t>
  </si>
  <si>
    <t xml:space="preserve">Enamel — Berger</t>
  </si>
  <si>
    <t xml:space="preserve">Sub-total</t>
  </si>
  <si>
    <t xml:space="preserve">CGST @</t>
  </si>
  <si>
    <t xml:space="preserve">SGST @</t>
  </si>
  <si>
    <t xml:space="preserve">IGST @</t>
  </si>
  <si>
    <t xml:space="preserve">Grand Total (Rs)</t>
  </si>
  <si>
    <t xml:space="preserve">TERMS &amp; CONDITIONS</t>
  </si>
  <si>
    <t xml:space="preserve">1.  Rates per sqft of painted area, measured per IS 1200.</t>
  </si>
  <si>
    <t xml:space="preserve">2.  Scaffolding included up to two storeys.</t>
  </si>
  <si>
    <t xml:space="preserve">3.  Shade cards approved before start; GST extra.</t>
  </si>
  <si>
    <t xml:space="preserve">For Sharma Buildwell &amp; Interiors</t>
  </si>
  <si>
    <t xml:space="preserve">Customer Acceptance (sign &amp; return)</t>
  </si>
  <si>
    <t xml:space="preserve">Authorised Signatory</t>
  </si>
  <si>
    <t xml:space="preserve">Free format by SaleShade — saleshade.in</t>
  </si>
  <si>
    <t xml:space="preserve">YOUR COMPANY NAME</t>
  </si>
  <si>
    <t xml:space="preserve">Tagline / line of business — Address line, City PIN, State</t>
  </si>
  <si>
    <t xml:space="preserve">GSTIN: __________________   ·   Phone: ____________   ·   Email: ____________</t>
  </si>
  <si>
    <t xml:space="preserve">Tip: replace the logo box and these lines; recolour the band — then delete this tip.</t>
  </si>
  <si>
    <t xml:space="preserve">Customer name</t>
  </si>
  <si>
    <t xml:space="preserve">Site / address</t>
  </si>
  <si>
    <t xml:space="preserve">Mobile</t>
  </si>
  <si>
    <t xml:space="preserve">1.  Prices valid for the period stated above.</t>
  </si>
  <si>
    <t xml:space="preserve">2.  Payment terms: ____________________________.</t>
  </si>
  <si>
    <t xml:space="preserve">3.  Scope/exclusions: ____________________________.</t>
  </si>
  <si>
    <t xml:space="preserve">For (Your Company Name)</t>
  </si>
  <si>
    <t xml:space="preserve">How to use this format</t>
  </si>
  <si>
    <t xml:space="preserve">1.  Painting Works quotation — columns the trade actually uses, not a generic table.</t>
  </si>
  <si>
    <t xml:space="preserve">2.  Amounts, totals, GST and amount-in-words calculate themselves; edit the shaded % cells.</t>
  </si>
  <si>
    <t xml:space="preserve">3.  More rows? Press Tab in the last cell — the table extends itself.</t>
  </si>
  <si>
    <t xml:space="preserve">4.  Hidden helper columns after the table power the amount-in-words — leave them.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</si>
</sst>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[&gt;=10000000]##\,##\,##\,##0.00;[&gt;=100000]##\,##\,##0.00;#,##0.00"/>
    <numFmt numFmtId="167" formatCode="0%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26"/>
      <name val="Cambria"/>
      <family val="0"/>
      <charset val="1"/>
    </font>
    <font>
      <sz val="9"/>
      <color rgb="FF5A5248"/>
      <name val="Calibri"/>
      <family val="0"/>
      <charset val="1"/>
    </font>
    <font>
      <b val="true"/>
      <sz val="15"/>
      <color rgb="FFFFFFFF"/>
      <name val="Cambria"/>
      <family val="0"/>
      <charset val="1"/>
    </font>
    <font>
      <i val="true"/>
      <sz val="8.5"/>
      <color rgb="FF8A8378"/>
      <name val="Calibri"/>
      <family val="0"/>
      <charset val="1"/>
    </font>
    <font>
      <b val="true"/>
      <sz val="8"/>
      <color rgb="FFA87546"/>
      <name val="Calibri"/>
      <family val="0"/>
      <charset val="1"/>
    </font>
    <font>
      <b val="true"/>
      <sz val="10"/>
      <color rgb="FF2E2A26"/>
      <name val="Calibri"/>
      <family val="0"/>
      <charset val="1"/>
    </font>
    <font>
      <b val="true"/>
      <sz val="9"/>
      <color rgb="FF5A5248"/>
      <name val="Calibri"/>
      <family val="0"/>
      <charset val="1"/>
    </font>
    <font>
      <sz val="9.5"/>
      <color rgb="FF2E2A26"/>
      <name val="Calibri"/>
      <family val="0"/>
      <charset val="1"/>
    </font>
    <font>
      <b val="true"/>
      <sz val="9.5"/>
      <color rgb="FF2E2A26"/>
      <name val="Calibri"/>
      <family val="0"/>
      <charset val="1"/>
    </font>
    <font>
      <sz val="9.5"/>
      <color rgb="FF5A5248"/>
      <name val="Calibri"/>
      <family val="0"/>
      <charset val="1"/>
    </font>
    <font>
      <sz val="10"/>
      <color rgb="FF5A5248"/>
      <name val="Calibri"/>
      <family val="0"/>
      <charset val="1"/>
    </font>
    <font>
      <sz val="10"/>
      <color rgb="FF2E2A26"/>
      <name val="Calibri"/>
      <family val="0"/>
      <charset val="1"/>
    </font>
    <font>
      <b val="true"/>
      <sz val="11"/>
      <color rgb="FF2E2A26"/>
      <name val="Calibri"/>
      <family val="0"/>
      <charset val="1"/>
    </font>
    <font>
      <b val="true"/>
      <sz val="12"/>
      <color rgb="FF2E2A26"/>
      <name val="Calibri"/>
      <family val="0"/>
      <charset val="1"/>
    </font>
    <font>
      <i val="true"/>
      <sz val="9.5"/>
      <color rgb="FF2E2A26"/>
      <name val="Calibri"/>
      <family val="0"/>
      <charset val="1"/>
    </font>
    <font>
      <sz val="8.5"/>
      <color rgb="FF5A5248"/>
      <name val="Calibri"/>
      <family val="0"/>
      <charset val="1"/>
    </font>
    <font>
      <sz val="7.5"/>
      <color rgb="FFB8B0A4"/>
      <name val="Calibri"/>
      <family val="0"/>
      <charset val="1"/>
    </font>
    <font>
      <b val="true"/>
      <sz val="16"/>
      <color rgb="FF8A8378"/>
      <name val="Cambria"/>
      <family val="0"/>
      <charset val="1"/>
    </font>
    <font>
      <sz val="9"/>
      <color rgb="FF8A8378"/>
      <name val="Calibri"/>
      <family val="0"/>
      <charset val="1"/>
    </font>
    <font>
      <i val="true"/>
      <sz val="8"/>
      <color rgb="FF8A8378"/>
      <name val="Calibri"/>
      <family val="0"/>
      <charset val="1"/>
    </font>
    <font>
      <b val="true"/>
      <sz val="10"/>
      <color rgb="FF8A8378"/>
      <name val="Calibri"/>
      <family val="0"/>
      <charset val="1"/>
    </font>
    <font>
      <b val="true"/>
      <sz val="14"/>
      <color rgb="FF2E2A26"/>
      <name val="Cambria"/>
      <family val="0"/>
      <charset val="1"/>
    </font>
    <font>
      <sz val="10.5"/>
      <color rgb="FF5A5248"/>
      <name val="Calibri"/>
      <family val="0"/>
      <charset val="1"/>
    </font>
    <font>
      <sz val="8"/>
      <color rgb="FFB8B0A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87546"/>
        <bgColor rgb="FF8A8378"/>
      </patternFill>
    </fill>
    <fill>
      <patternFill patternType="solid">
        <fgColor rgb="FFF5EDE3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3D9CB"/>
      </bottom>
      <diagonal/>
    </border>
    <border diagonalUp="false" diagonalDown="false">
      <left/>
      <right/>
      <top style="thin">
        <color rgb="FFA87546"/>
      </top>
      <bottom style="thin">
        <color rgb="FFA87546"/>
      </bottom>
      <diagonal/>
    </border>
    <border diagonalUp="false" diagonalDown="false">
      <left/>
      <right/>
      <top/>
      <bottom style="hair">
        <color rgb="FFE3D9CB"/>
      </bottom>
      <diagonal/>
    </border>
    <border diagonalUp="false" diagonalDown="false">
      <left/>
      <right/>
      <top style="thin">
        <color rgb="FFE3D9CB"/>
      </top>
      <bottom/>
      <diagonal/>
    </border>
    <border diagonalUp="false" diagonalDown="false">
      <left/>
      <right/>
      <top style="thin">
        <color rgb="FF5A5248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3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7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5EDE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E2A26"/>
          <bgColor rgb="FF000000"/>
        </patternFill>
      </fill>
    </dxf>
    <dxf>
      <fill>
        <patternFill patternType="solid">
          <fgColor rgb="FF5A5248"/>
          <bgColor rgb="FF000000"/>
        </patternFill>
      </fill>
    </dxf>
    <dxf>
      <border>
        <horizontal style="hair">
          <color rgb="FFE3D9CB"/>
        </horizontal>
      </border>
    </dxf>
    <dxf>
      <font>
        <b/>
        <color rgb="FF2E2A26"/>
      </font>
      <fill>
        <patternFill patternType="solid">
          <fgColor rgb="FFF5EDE3"/>
          <bgColor rgb="FFF5EDE3"/>
        </patternFill>
      </fill>
      <border>
        <top style="thin">
          <color rgb="FFA87546"/>
        </top>
        <bottom style="thin">
          <color rgb="FFA87546"/>
        </bottom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546"/>
      <rgbColor rgb="FF800080"/>
      <rgbColor rgb="FF008080"/>
      <rgbColor rgb="FFB8B0A4"/>
      <rgbColor rgb="FF8A8378"/>
      <rgbColor rgb="FF9999FF"/>
      <rgbColor rgb="FF993366"/>
      <rgbColor rgb="FFF5EDE3"/>
      <rgbColor rgb="FFCCFFFF"/>
      <rgbColor rgb="FF660066"/>
      <rgbColor rgb="FFFF8080"/>
      <rgbColor rgb="FF0066CC"/>
      <rgbColor rgb="FFE3D9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24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2A26"/>
    </indexedColors>
  </colors>
  <tableStyles count="1" defaultTableStyle="TableStyleMedium2" defaultPivotStyle="PivotStyleLight16">
    <tableStyle name="SaleShadeTable" pivot="0" count="2">
      <tableStyleElement type="wholeTable" dxfId="4"/>
      <tableStyleElement type="headerRow" dxfId="5"/>
    </tableStyle>
  </table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PaintingB" displayName="PaintingB" ref="A15:I25" headerRowCount="1" totalsRowCount="0" totalsRowShown="0">
  <autoFilter ref="A15:I25"/>
  <tableColumns count="9">
    <tableColumn id="1" name="S.No"/>
    <tableColumn id="2" name="Area / Room"/>
    <tableColumn id="3" name="Surface Type"/>
    <tableColumn id="4" name="Preparation"/>
    <tableColumn id="5" name="Paint Brand / Type"/>
    <tableColumn id="6" name="Coats"/>
    <tableColumn id="7" name="Sqft"/>
    <tableColumn id="8" name="Rate/Sqft (Rs)"/>
    <tableColumn id="9" name="Amount (Rs)"/>
  </tableColumns>
  <tableStyleInfo name="SaleShadeTable" showFirstColumn="0" showLastColumn="0" showRowStripes="0" showColumnStripes="0"/>
</table>
</file>

<file path=xl/tables/table2.xml><?xml version="1.0" encoding="utf-8"?>
<table xmlns="http://schemas.openxmlformats.org/spreadsheetml/2006/main" id="2" name="PaintingS" displayName="PaintingS" ref="A15:I25" headerRowCount="1" totalsRowCount="0" totalsRowShown="0">
  <autoFilter ref="A15:I25"/>
  <tableColumns count="9">
    <tableColumn id="1" name="S.No"/>
    <tableColumn id="2" name="Area / Room"/>
    <tableColumn id="3" name="Surface Type"/>
    <tableColumn id="4" name="Preparation"/>
    <tableColumn id="5" name="Paint Brand / Type"/>
    <tableColumn id="6" name="Coats"/>
    <tableColumn id="7" name="Sqft"/>
    <tableColumn id="8" name="Rate/Sqft (Rs)"/>
    <tableColumn id="9" name="Amount (Rs)"/>
  </tableColumns>
  <tableStyleInfo name="SaleShadeTable"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4"/>
    <col collapsed="false" customWidth="true" hidden="false" outlineLevel="0" max="3" min="3" style="0" width="13"/>
    <col collapsed="false" customWidth="true" hidden="false" outlineLevel="0" max="4" min="4" style="0" width="18"/>
    <col collapsed="false" customWidth="true" hidden="false" outlineLevel="0" max="5" min="5" style="0" width="20"/>
    <col collapsed="false" customWidth="true" hidden="false" outlineLevel="0" max="6" min="6" style="0" width="7"/>
    <col collapsed="false" customWidth="true" hidden="false" outlineLevel="0" max="7" min="7" style="0" width="8"/>
    <col collapsed="false" customWidth="true" hidden="false" outlineLevel="0" max="8" min="8" style="0" width="12"/>
    <col collapsed="false" customWidth="true" hidden="false" outlineLevel="0" max="9" min="9" style="0" width="13"/>
    <col collapsed="false" customWidth="true" hidden="true" outlineLevel="0" max="14" min="11" style="0" width="13"/>
  </cols>
  <sheetData>
    <row r="1" customFormat="false" ht="19.7" hidden="false" customHeight="false" outlineLevel="0" collapsed="false">
      <c r="A1" s="1"/>
      <c r="B1" s="1"/>
      <c r="C1" s="2" t="s">
        <v>0</v>
      </c>
      <c r="D1" s="2"/>
      <c r="E1" s="2"/>
      <c r="F1" s="2"/>
      <c r="G1" s="2"/>
      <c r="H1" s="2"/>
      <c r="I1" s="2"/>
    </row>
    <row r="2" customFormat="false" ht="15" hidden="false" customHeight="false" outlineLevel="0" collapsed="false">
      <c r="A2" s="1"/>
      <c r="B2" s="1"/>
      <c r="C2" s="3" t="s">
        <v>1</v>
      </c>
      <c r="D2" s="3"/>
      <c r="E2" s="3"/>
      <c r="F2" s="3"/>
      <c r="G2" s="3"/>
      <c r="H2" s="3"/>
      <c r="I2" s="3"/>
    </row>
    <row r="3" customFormat="false" ht="15" hidden="false" customHeight="false" outlineLevel="0" collapsed="false">
      <c r="A3" s="1"/>
      <c r="B3" s="1"/>
      <c r="C3" s="3" t="s">
        <v>2</v>
      </c>
      <c r="D3" s="3"/>
      <c r="E3" s="3"/>
      <c r="F3" s="3"/>
      <c r="G3" s="3"/>
      <c r="H3" s="3"/>
      <c r="I3" s="3"/>
    </row>
    <row r="4" customFormat="false" ht="15" hidden="false" customHeight="false" outlineLevel="0" collapsed="false">
      <c r="A4" s="1"/>
      <c r="B4" s="1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  <c r="I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  <c r="H7" s="5"/>
      <c r="I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7" t="s">
        <v>6</v>
      </c>
      <c r="B9" s="7"/>
      <c r="C9" s="7"/>
      <c r="D9" s="7"/>
      <c r="E9" s="7"/>
      <c r="F9" s="8" t="s">
        <v>7</v>
      </c>
      <c r="G9" s="8"/>
      <c r="H9" s="9" t="s">
        <v>8</v>
      </c>
      <c r="I9" s="9"/>
    </row>
    <row r="10" customFormat="false" ht="15" hidden="false" customHeight="false" outlineLevel="0" collapsed="false">
      <c r="A10" s="10" t="s">
        <v>9</v>
      </c>
      <c r="B10" s="10"/>
      <c r="C10" s="10"/>
      <c r="D10" s="10"/>
      <c r="E10" s="10"/>
      <c r="F10" s="8" t="s">
        <v>10</v>
      </c>
      <c r="G10" s="8"/>
      <c r="H10" s="9" t="s">
        <v>11</v>
      </c>
      <c r="I10" s="9"/>
    </row>
    <row r="11" customFormat="false" ht="15" hidden="false" customHeight="false" outlineLevel="0" collapsed="false">
      <c r="A11" s="10" t="s">
        <v>12</v>
      </c>
      <c r="B11" s="10"/>
      <c r="C11" s="10"/>
      <c r="D11" s="10"/>
      <c r="E11" s="10"/>
      <c r="F11" s="8" t="s">
        <v>13</v>
      </c>
      <c r="G11" s="8"/>
      <c r="H11" s="9" t="s">
        <v>14</v>
      </c>
      <c r="I11" s="9"/>
    </row>
    <row r="15" customFormat="false" ht="23.85" hidden="false" customHeight="false" outlineLevel="0" collapsed="false">
      <c r="A15" s="11" t="s">
        <v>15</v>
      </c>
      <c r="B15" s="11" t="s">
        <v>16</v>
      </c>
      <c r="C15" s="11" t="s">
        <v>17</v>
      </c>
      <c r="D15" s="12" t="s">
        <v>18</v>
      </c>
      <c r="E15" s="12" t="s">
        <v>19</v>
      </c>
      <c r="F15" s="11" t="s">
        <v>20</v>
      </c>
      <c r="G15" s="11" t="s">
        <v>21</v>
      </c>
      <c r="H15" s="13" t="s">
        <v>22</v>
      </c>
      <c r="I15" s="13" t="s">
        <v>23</v>
      </c>
    </row>
    <row r="16" customFormat="false" ht="15" hidden="false" customHeight="false" outlineLevel="0" collapsed="false">
      <c r="A16" s="14" t="n">
        <f aca="false">IF($B16="","",ROW()-15)</f>
        <v>1</v>
      </c>
      <c r="B16" s="14" t="s">
        <v>24</v>
      </c>
      <c r="C16" s="14" t="s">
        <v>25</v>
      </c>
      <c r="D16" s="15" t="s">
        <v>26</v>
      </c>
      <c r="E16" s="15" t="s">
        <v>27</v>
      </c>
      <c r="F16" s="14" t="n">
        <v>2</v>
      </c>
      <c r="G16" s="14" t="n">
        <v>1450</v>
      </c>
      <c r="H16" s="16" t="n">
        <v>32</v>
      </c>
      <c r="I16" s="16" t="n">
        <f aca="false">IF(OR($G16="",$H16=""),"",ROUND($G16*$H16,2))</f>
        <v>46400</v>
      </c>
    </row>
    <row r="17" customFormat="false" ht="23.85" hidden="false" customHeight="false" outlineLevel="0" collapsed="false">
      <c r="A17" s="14" t="n">
        <f aca="false">IF($B17="","",ROW()-15)</f>
        <v>2</v>
      </c>
      <c r="B17" s="14" t="s">
        <v>28</v>
      </c>
      <c r="C17" s="14" t="s">
        <v>25</v>
      </c>
      <c r="D17" s="15" t="s">
        <v>29</v>
      </c>
      <c r="E17" s="15" t="s">
        <v>30</v>
      </c>
      <c r="F17" s="14" t="n">
        <v>2</v>
      </c>
      <c r="G17" s="14" t="n">
        <v>1850</v>
      </c>
      <c r="H17" s="16" t="n">
        <v>24</v>
      </c>
      <c r="I17" s="16" t="n">
        <f aca="false">IF(OR($G17="",$H17=""),"",ROUND($G17*$H17,2))</f>
        <v>44400</v>
      </c>
    </row>
    <row r="18" customFormat="false" ht="15" hidden="false" customHeight="false" outlineLevel="0" collapsed="false">
      <c r="A18" s="14" t="n">
        <f aca="false">IF($B18="","",ROW()-15)</f>
        <v>3</v>
      </c>
      <c r="B18" s="14" t="s">
        <v>31</v>
      </c>
      <c r="C18" s="14" t="s">
        <v>32</v>
      </c>
      <c r="D18" s="15" t="s">
        <v>33</v>
      </c>
      <c r="E18" s="15" t="s">
        <v>34</v>
      </c>
      <c r="F18" s="14" t="n">
        <v>2</v>
      </c>
      <c r="G18" s="14" t="n">
        <v>950</v>
      </c>
      <c r="H18" s="16" t="n">
        <v>38</v>
      </c>
      <c r="I18" s="16" t="n">
        <f aca="false">IF(OR($G18="",$H18=""),"",ROUND($G18*$H18,2))</f>
        <v>36100</v>
      </c>
    </row>
    <row r="19" customFormat="false" ht="15" hidden="false" customHeight="false" outlineLevel="0" collapsed="false">
      <c r="A19" s="14" t="n">
        <f aca="false">IF($B19="","",ROW()-15)</f>
        <v>4</v>
      </c>
      <c r="B19" s="14" t="s">
        <v>35</v>
      </c>
      <c r="C19" s="14" t="s">
        <v>36</v>
      </c>
      <c r="D19" s="15" t="s">
        <v>37</v>
      </c>
      <c r="E19" s="15" t="s">
        <v>38</v>
      </c>
      <c r="F19" s="14" t="n">
        <v>2</v>
      </c>
      <c r="G19" s="14" t="n">
        <v>240</v>
      </c>
      <c r="H19" s="16" t="n">
        <v>28</v>
      </c>
      <c r="I19" s="16" t="n">
        <f aca="false">IF(OR($G19="",$H19=""),"",ROUND($G19*$H19,2))</f>
        <v>6720</v>
      </c>
    </row>
    <row r="20" customFormat="false" ht="15" hidden="false" customHeight="false" outlineLevel="0" collapsed="false">
      <c r="A20" s="14" t="str">
        <f aca="false">IF($B20="","",ROW()-15)</f>
        <v/>
      </c>
      <c r="B20" s="14"/>
      <c r="C20" s="14"/>
      <c r="D20" s="15"/>
      <c r="E20" s="15"/>
      <c r="F20" s="14"/>
      <c r="G20" s="14"/>
      <c r="H20" s="16"/>
      <c r="I20" s="16" t="str">
        <f aca="false">IF(OR($G20="",$H20=""),"",ROUND($G20*$H20,2))</f>
        <v/>
      </c>
    </row>
    <row r="21" customFormat="false" ht="15" hidden="false" customHeight="false" outlineLevel="0" collapsed="false">
      <c r="A21" s="14" t="str">
        <f aca="false">IF($B21="","",ROW()-15)</f>
        <v/>
      </c>
      <c r="B21" s="14"/>
      <c r="C21" s="14"/>
      <c r="D21" s="15"/>
      <c r="E21" s="15"/>
      <c r="F21" s="14"/>
      <c r="G21" s="14"/>
      <c r="H21" s="16"/>
      <c r="I21" s="16" t="str">
        <f aca="false">IF(OR($G21="",$H21=""),"",ROUND($G21*$H21,2))</f>
        <v/>
      </c>
    </row>
    <row r="22" customFormat="false" ht="15" hidden="false" customHeight="false" outlineLevel="0" collapsed="false">
      <c r="A22" s="14" t="str">
        <f aca="false">IF($B22="","",ROW()-15)</f>
        <v/>
      </c>
      <c r="B22" s="14"/>
      <c r="C22" s="14"/>
      <c r="D22" s="15"/>
      <c r="E22" s="15"/>
      <c r="F22" s="14"/>
      <c r="G22" s="14"/>
      <c r="H22" s="16"/>
      <c r="I22" s="16" t="str">
        <f aca="false">IF(OR($G22="",$H22=""),"",ROUND($G22*$H22,2))</f>
        <v/>
      </c>
    </row>
    <row r="23" customFormat="false" ht="15" hidden="false" customHeight="false" outlineLevel="0" collapsed="false">
      <c r="A23" s="14" t="str">
        <f aca="false">IF($B23="","",ROW()-15)</f>
        <v/>
      </c>
      <c r="B23" s="14"/>
      <c r="C23" s="14"/>
      <c r="D23" s="15"/>
      <c r="E23" s="15"/>
      <c r="F23" s="14"/>
      <c r="G23" s="14"/>
      <c r="H23" s="16"/>
      <c r="I23" s="16" t="str">
        <f aca="false">IF(OR($G23="",$H23=""),"",ROUND($G23*$H23,2))</f>
        <v/>
      </c>
    </row>
    <row r="24" customFormat="false" ht="15" hidden="false" customHeight="false" outlineLevel="0" collapsed="false">
      <c r="A24" s="14" t="str">
        <f aca="false">IF($B24="","",ROW()-15)</f>
        <v/>
      </c>
      <c r="B24" s="14"/>
      <c r="C24" s="14"/>
      <c r="D24" s="15"/>
      <c r="E24" s="15"/>
      <c r="F24" s="14"/>
      <c r="G24" s="14"/>
      <c r="H24" s="16"/>
      <c r="I24" s="16" t="str">
        <f aca="false">IF(OR($G24="",$H24=""),"",ROUND($G24*$H24,2))</f>
        <v/>
      </c>
    </row>
    <row r="25" customFormat="false" ht="15" hidden="false" customHeight="false" outlineLevel="0" collapsed="false">
      <c r="A25" s="14" t="str">
        <f aca="false">IF($B25="","",ROW()-15)</f>
        <v/>
      </c>
      <c r="B25" s="14"/>
      <c r="C25" s="14"/>
      <c r="D25" s="15"/>
      <c r="E25" s="15"/>
      <c r="F25" s="14"/>
      <c r="G25" s="14"/>
      <c r="H25" s="16"/>
      <c r="I25" s="16" t="str">
        <f aca="false">IF(OR($G25="",$H25=""),"",ROUND($G25*$H25,2))</f>
        <v/>
      </c>
    </row>
    <row r="27" customFormat="false" ht="15" hidden="false" customHeight="false" outlineLevel="0" collapsed="false">
      <c r="G27" s="17" t="s">
        <v>39</v>
      </c>
      <c r="H27" s="17"/>
      <c r="I27" s="18" t="n">
        <f aca="false">IF(COUNT(I16:INDEX($I:$I,ROW()-1))=0,"",SUM(I16:INDEX($I:$I,ROW()-1)))</f>
        <v>133620</v>
      </c>
      <c r="K27" s="19" t="n">
        <f aca="false">IF($I$31="",0,ROUND($I$31,2))</f>
        <v>157671.6</v>
      </c>
      <c r="L27" s="0" t="str">
        <f aca="false">MID(K28,1,2)</f>
        <v>00</v>
      </c>
      <c r="M27" s="0" t="str">
        <f aca="false">IF(L27="00","",IF(VALUE(L27)=0,"",IF(VALUE(L27)&lt;20,CHOOSE(VALUE(L27),"One","Two","Three","Four","Five","Six","Seven","Eight","Nine","Ten","Eleven","Twelve","Thirteen","Fourteen","Fifteen","Sixteen","Seventeen","Eighteen","Nineteen"),CHOOSE(INT(VALUE(L27)/10)-1,"Twenty","Thirty","Forty","Fifty","Sixty","Seventy","Eighty","Ninety")&amp;IF(MOD(VALUE(L27),10)=0,""," "&amp;CHOOSE(MOD(VALUE(L27),10),"One","Two","Three","Four","Five","Six","Seven","Eight","Nine"))))&amp;" Crore ")</f>
        <v/>
      </c>
      <c r="N27" s="0" t="str">
        <f aca="false">IF(K27=0,"",TRIM("Rupees "&amp;M27&amp;M28&amp;M29&amp;M30&amp;M31&amp;IF(K29&gt;0," and "&amp;IF(VALUE(K29)=0,"",IF(VALUE(K29)&lt;20,CHOOSE(VALUE(K29),"One","Two","Three","Four","Five","Six","Seven","Eight","Nine","Ten","Eleven","Twelve","Thirteen","Fourteen","Fifteen","Sixteen","Seventeen","Eighteen","Nineteen"),CHOOSE(INT(VALUE(K29)/10)-1,"Twenty","Thirty","Forty","Fifty","Sixty","Seventy","Eighty","Ninety")&amp;IF(MOD(VALUE(K29),10)=0,""," "&amp;CHOOSE(MOD(VALUE(K29),10),"One","Two","Three","Four","Five","Six","Seven","Eight","Nine"))))&amp;" Paise","")&amp;" Only"))</f>
        <v>Rupees One Lakh Fifty Seven Thousand Six Hundred Seventy One and Sixty Paise Only</v>
      </c>
    </row>
    <row r="28" customFormat="false" ht="15" hidden="false" customHeight="false" outlineLevel="0" collapsed="false">
      <c r="F28" s="20" t="n">
        <v>0.09</v>
      </c>
      <c r="G28" s="21" t="s">
        <v>40</v>
      </c>
      <c r="H28" s="21"/>
      <c r="I28" s="22" t="n">
        <f aca="false">IF(I27="","",ROUND(I27*F28,2))</f>
        <v>12025.8</v>
      </c>
      <c r="K28" s="0" t="str">
        <f aca="false">TEXT(INT(K27),"000000000")</f>
        <v>000157671</v>
      </c>
      <c r="L28" s="0" t="str">
        <f aca="false">MID(K28,3,2)</f>
        <v>01</v>
      </c>
      <c r="M28" s="0" t="str">
        <f aca="false">IF(L28="00","",IF(VALUE(L28)=0,"",IF(VALUE(L28)&lt;20,CHOOSE(VALUE(L28),"One","Two","Three","Four","Five","Six","Seven","Eight","Nine","Ten","Eleven","Twelve","Thirteen","Fourteen","Fifteen","Sixteen","Seventeen","Eighteen","Nineteen"),CHOOSE(INT(VALUE(L28)/10)-1,"Twenty","Thirty","Forty","Fifty","Sixty","Seventy","Eighty","Ninety")&amp;IF(MOD(VALUE(L28),10)=0,""," "&amp;CHOOSE(MOD(VALUE(L28),10),"One","Two","Three","Four","Five","Six","Seven","Eight","Nine"))))&amp;" Lakh ")</f>
        <v>One Lakh </v>
      </c>
    </row>
    <row r="29" customFormat="false" ht="15" hidden="false" customHeight="false" outlineLevel="0" collapsed="false">
      <c r="F29" s="20" t="n">
        <v>0.09</v>
      </c>
      <c r="G29" s="21" t="s">
        <v>41</v>
      </c>
      <c r="H29" s="21"/>
      <c r="I29" s="22" t="n">
        <f aca="false">IF(I27="","",ROUND(I27*F29,2))</f>
        <v>12025.8</v>
      </c>
      <c r="K29" s="19" t="n">
        <f aca="false">ROUND((K27-INT(K27))*100,0)</f>
        <v>60</v>
      </c>
      <c r="L29" s="0" t="str">
        <f aca="false">MID(K28,5,2)</f>
        <v>57</v>
      </c>
      <c r="M29" s="0" t="str">
        <f aca="false">IF(L29="00","",IF(VALUE(L29)=0,"",IF(VALUE(L29)&lt;20,CHOOSE(VALUE(L29),"One","Two","Three","Four","Five","Six","Seven","Eight","Nine","Ten","Eleven","Twelve","Thirteen","Fourteen","Fifteen","Sixteen","Seventeen","Eighteen","Nineteen"),CHOOSE(INT(VALUE(L29)/10)-1,"Twenty","Thirty","Forty","Fifty","Sixty","Seventy","Eighty","Ninety")&amp;IF(MOD(VALUE(L29),10)=0,""," "&amp;CHOOSE(MOD(VALUE(L29),10),"One","Two","Three","Four","Five","Six","Seven","Eight","Nine"))))&amp;" Thousand ")</f>
        <v>Fifty Seven Thousand </v>
      </c>
    </row>
    <row r="30" customFormat="false" ht="15" hidden="false" customHeight="false" outlineLevel="0" collapsed="false">
      <c r="F30" s="20" t="n">
        <v>0</v>
      </c>
      <c r="G30" s="21" t="s">
        <v>42</v>
      </c>
      <c r="H30" s="21"/>
      <c r="I30" s="22" t="n">
        <f aca="false">IF(I27="","",ROUND(I27*F30,2))</f>
        <v>0</v>
      </c>
      <c r="L30" s="0" t="str">
        <f aca="false">MID(K28,7,1)</f>
        <v>6</v>
      </c>
      <c r="M30" s="0" t="str">
        <f aca="false">IF(VALUE(L30)=0,"",CHOOSE(VALUE(L30),"One","Two","Three","Four","Five","Six","Seven","Eight","Nine")&amp;" Hundred ")</f>
        <v>Six Hundred </v>
      </c>
    </row>
    <row r="31" customFormat="false" ht="15" hidden="false" customHeight="false" outlineLevel="0" collapsed="false">
      <c r="G31" s="23" t="s">
        <v>43</v>
      </c>
      <c r="H31" s="23"/>
      <c r="I31" s="24" t="n">
        <f aca="false">IF(I27="","",ROUND(N(I27)+N(I28)+N(I29)+N(I30),2))</f>
        <v>157671.6</v>
      </c>
      <c r="L31" s="0" t="str">
        <f aca="false">MID(K28,8,2)</f>
        <v>71</v>
      </c>
      <c r="M31" s="0" t="str">
        <f aca="false">IF(VALUE(L31)=0,"",IF(VALUE(L31)&lt;20,CHOOSE(VALUE(L31),"One","Two","Three","Four","Five","Six","Seven","Eight","Nine","Ten","Eleven","Twelve","Thirteen","Fourteen","Fifteen","Sixteen","Seventeen","Eighteen","Nineteen"),CHOOSE(INT(VALUE(L31)/10)-1,"Twenty","Thirty","Forty","Fifty","Sixty","Seventy","Eighty","Ninety")&amp;IF(MOD(VALUE(L31),10)=0,""," "&amp;CHOOSE(MOD(VALUE(L31),10),"One","Two","Three","Four","Five","Six","Seven","Eight","Nine"))))</f>
        <v>Seventy One</v>
      </c>
    </row>
    <row r="33" customFormat="false" ht="15" hidden="false" customHeight="false" outlineLevel="0" collapsed="false">
      <c r="A33" s="25" t="str">
        <f aca="false">IF(N27="","Amount in words: —","Amount in words: "&amp;N27)</f>
        <v>Amount in words: Rupees One Lakh Fifty Seven Thousand Six Hundred Seventy One and Sixty Paise Only</v>
      </c>
      <c r="B33" s="25"/>
      <c r="C33" s="25"/>
      <c r="D33" s="25"/>
      <c r="E33" s="25"/>
      <c r="F33" s="25"/>
      <c r="G33" s="25"/>
      <c r="H33" s="25"/>
      <c r="I33" s="25"/>
    </row>
    <row r="35" customFormat="false" ht="15" hidden="false" customHeight="false" outlineLevel="0" collapsed="false">
      <c r="A35" s="6" t="s">
        <v>44</v>
      </c>
    </row>
    <row r="36" customFormat="false" ht="15" hidden="false" customHeight="false" outlineLevel="0" collapsed="false">
      <c r="A36" s="26" t="s">
        <v>45</v>
      </c>
      <c r="B36" s="26"/>
      <c r="C36" s="26"/>
      <c r="D36" s="26"/>
      <c r="E36" s="26"/>
      <c r="F36" s="26"/>
      <c r="G36" s="26"/>
    </row>
    <row r="37" customFormat="false" ht="15" hidden="false" customHeight="false" outlineLevel="0" collapsed="false">
      <c r="A37" s="26" t="s">
        <v>46</v>
      </c>
      <c r="B37" s="26"/>
      <c r="C37" s="26"/>
      <c r="D37" s="26"/>
      <c r="E37" s="26"/>
      <c r="F37" s="26"/>
      <c r="G37" s="26"/>
    </row>
    <row r="38" customFormat="false" ht="15" hidden="false" customHeight="false" outlineLevel="0" collapsed="false">
      <c r="A38" s="26" t="s">
        <v>47</v>
      </c>
      <c r="B38" s="26"/>
      <c r="C38" s="26"/>
      <c r="D38" s="26"/>
      <c r="E38" s="26"/>
      <c r="F38" s="26"/>
      <c r="G38" s="26"/>
    </row>
    <row r="41" customFormat="false" ht="15" hidden="false" customHeight="false" outlineLevel="0" collapsed="false">
      <c r="G41" s="27" t="s">
        <v>48</v>
      </c>
      <c r="H41" s="27"/>
      <c r="I41" s="27"/>
    </row>
    <row r="44" customFormat="false" ht="15" hidden="false" customHeight="false" outlineLevel="0" collapsed="false">
      <c r="A44" s="28" t="s">
        <v>49</v>
      </c>
      <c r="B44" s="28"/>
      <c r="C44" s="28"/>
      <c r="G44" s="28" t="s">
        <v>50</v>
      </c>
      <c r="H44" s="28"/>
      <c r="I44" s="28"/>
    </row>
    <row r="46" customFormat="false" ht="15" hidden="false" customHeight="false" outlineLevel="0" collapsed="false">
      <c r="A46" s="29" t="s">
        <v>51</v>
      </c>
      <c r="B46" s="29"/>
      <c r="C46" s="29"/>
      <c r="D46" s="29"/>
      <c r="E46" s="29"/>
      <c r="F46" s="29"/>
      <c r="G46" s="29"/>
      <c r="H46" s="29"/>
      <c r="I46" s="29"/>
    </row>
  </sheetData>
  <mergeCells count="28">
    <mergeCell ref="A1:B4"/>
    <mergeCell ref="C1:I1"/>
    <mergeCell ref="C2:I2"/>
    <mergeCell ref="C3:I3"/>
    <mergeCell ref="A6:I6"/>
    <mergeCell ref="A7:I7"/>
    <mergeCell ref="A9:E9"/>
    <mergeCell ref="F9:G9"/>
    <mergeCell ref="H9:I9"/>
    <mergeCell ref="A10:E10"/>
    <mergeCell ref="F10:G10"/>
    <mergeCell ref="H10:I10"/>
    <mergeCell ref="A11:E11"/>
    <mergeCell ref="F11:G11"/>
    <mergeCell ref="H11:I11"/>
    <mergeCell ref="G27:H27"/>
    <mergeCell ref="G28:H28"/>
    <mergeCell ref="G29:H29"/>
    <mergeCell ref="G30:H30"/>
    <mergeCell ref="G31:H31"/>
    <mergeCell ref="A33:I33"/>
    <mergeCell ref="A36:G36"/>
    <mergeCell ref="A37:G37"/>
    <mergeCell ref="A38:G38"/>
    <mergeCell ref="G41:I41"/>
    <mergeCell ref="A44:C44"/>
    <mergeCell ref="G44:I44"/>
    <mergeCell ref="A46:I46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4"/>
    <col collapsed="false" customWidth="true" hidden="false" outlineLevel="0" max="3" min="3" style="0" width="13"/>
    <col collapsed="false" customWidth="true" hidden="false" outlineLevel="0" max="4" min="4" style="0" width="18"/>
    <col collapsed="false" customWidth="true" hidden="false" outlineLevel="0" max="5" min="5" style="0" width="20"/>
    <col collapsed="false" customWidth="true" hidden="false" outlineLevel="0" max="6" min="6" style="0" width="7"/>
    <col collapsed="false" customWidth="true" hidden="false" outlineLevel="0" max="7" min="7" style="0" width="8"/>
    <col collapsed="false" customWidth="true" hidden="false" outlineLevel="0" max="8" min="8" style="0" width="12"/>
    <col collapsed="false" customWidth="true" hidden="false" outlineLevel="0" max="9" min="9" style="0" width="13"/>
    <col collapsed="false" customWidth="true" hidden="true" outlineLevel="0" max="14" min="11" style="0" width="13"/>
  </cols>
  <sheetData>
    <row r="1" customFormat="false" ht="19.7" hidden="false" customHeight="false" outlineLevel="0" collapsed="false">
      <c r="A1" s="1"/>
      <c r="B1" s="1"/>
      <c r="C1" s="30" t="s">
        <v>52</v>
      </c>
      <c r="D1" s="30"/>
      <c r="E1" s="30"/>
      <c r="F1" s="30"/>
      <c r="G1" s="30"/>
      <c r="H1" s="30"/>
      <c r="I1" s="30"/>
    </row>
    <row r="2" customFormat="false" ht="15" hidden="false" customHeight="false" outlineLevel="0" collapsed="false">
      <c r="A2" s="1"/>
      <c r="B2" s="1"/>
      <c r="C2" s="31" t="s">
        <v>53</v>
      </c>
      <c r="D2" s="31"/>
      <c r="E2" s="31"/>
      <c r="F2" s="31"/>
      <c r="G2" s="31"/>
      <c r="H2" s="31"/>
      <c r="I2" s="31"/>
    </row>
    <row r="3" customFormat="false" ht="15" hidden="false" customHeight="false" outlineLevel="0" collapsed="false">
      <c r="A3" s="1"/>
      <c r="B3" s="1"/>
      <c r="C3" s="31" t="s">
        <v>54</v>
      </c>
      <c r="D3" s="31"/>
      <c r="E3" s="31"/>
      <c r="F3" s="31"/>
      <c r="G3" s="31"/>
      <c r="H3" s="31"/>
      <c r="I3" s="31"/>
    </row>
    <row r="4" customFormat="false" ht="15" hidden="false" customHeight="false" outlineLevel="0" collapsed="false">
      <c r="A4" s="1"/>
      <c r="B4" s="1"/>
      <c r="C4" s="32" t="s">
        <v>55</v>
      </c>
      <c r="D4" s="32"/>
      <c r="E4" s="32"/>
      <c r="F4" s="32"/>
      <c r="G4" s="32"/>
      <c r="H4" s="32"/>
      <c r="I4" s="32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  <c r="I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  <c r="H7" s="5"/>
      <c r="I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33" t="s">
        <v>56</v>
      </c>
      <c r="B9" s="33"/>
      <c r="C9" s="33"/>
      <c r="D9" s="33"/>
      <c r="E9" s="33"/>
      <c r="F9" s="8" t="s">
        <v>7</v>
      </c>
      <c r="G9" s="8"/>
      <c r="H9" s="9"/>
      <c r="I9" s="9"/>
    </row>
    <row r="10" customFormat="false" ht="15" hidden="false" customHeight="false" outlineLevel="0" collapsed="false">
      <c r="A10" s="34" t="s">
        <v>57</v>
      </c>
      <c r="B10" s="34"/>
      <c r="C10" s="34"/>
      <c r="D10" s="34"/>
      <c r="E10" s="34"/>
      <c r="F10" s="8" t="s">
        <v>10</v>
      </c>
      <c r="G10" s="8"/>
      <c r="H10" s="9"/>
      <c r="I10" s="9"/>
    </row>
    <row r="11" customFormat="false" ht="15" hidden="false" customHeight="false" outlineLevel="0" collapsed="false">
      <c r="A11" s="34" t="s">
        <v>58</v>
      </c>
      <c r="B11" s="34"/>
      <c r="C11" s="34"/>
      <c r="D11" s="34"/>
      <c r="E11" s="34"/>
      <c r="F11" s="8" t="s">
        <v>13</v>
      </c>
      <c r="G11" s="8"/>
      <c r="H11" s="9"/>
      <c r="I11" s="9"/>
    </row>
    <row r="15" customFormat="false" ht="23.85" hidden="false" customHeight="false" outlineLevel="0" collapsed="false">
      <c r="A15" s="11" t="s">
        <v>15</v>
      </c>
      <c r="B15" s="11" t="s">
        <v>16</v>
      </c>
      <c r="C15" s="11" t="s">
        <v>17</v>
      </c>
      <c r="D15" s="12" t="s">
        <v>18</v>
      </c>
      <c r="E15" s="12" t="s">
        <v>19</v>
      </c>
      <c r="F15" s="11" t="s">
        <v>20</v>
      </c>
      <c r="G15" s="11" t="s">
        <v>21</v>
      </c>
      <c r="H15" s="13" t="s">
        <v>22</v>
      </c>
      <c r="I15" s="13" t="s">
        <v>23</v>
      </c>
    </row>
    <row r="16" customFormat="false" ht="15" hidden="false" customHeight="false" outlineLevel="0" collapsed="false">
      <c r="A16" s="14" t="str">
        <f aca="false">IF($B16="","",ROW()-15)</f>
        <v/>
      </c>
      <c r="B16" s="14"/>
      <c r="C16" s="14"/>
      <c r="D16" s="15"/>
      <c r="E16" s="15"/>
      <c r="F16" s="14"/>
      <c r="G16" s="14"/>
      <c r="H16" s="16"/>
      <c r="I16" s="16" t="str">
        <f aca="false">IF(OR($G16="",$H16=""),"",ROUND($G16*$H16,2))</f>
        <v/>
      </c>
    </row>
    <row r="17" customFormat="false" ht="15" hidden="false" customHeight="false" outlineLevel="0" collapsed="false">
      <c r="A17" s="14" t="str">
        <f aca="false">IF($B17="","",ROW()-15)</f>
        <v/>
      </c>
      <c r="B17" s="14"/>
      <c r="C17" s="14"/>
      <c r="D17" s="15"/>
      <c r="E17" s="15"/>
      <c r="F17" s="14"/>
      <c r="G17" s="14"/>
      <c r="H17" s="16"/>
      <c r="I17" s="16" t="str">
        <f aca="false">IF(OR($G17="",$H17=""),"",ROUND($G17*$H17,2))</f>
        <v/>
      </c>
    </row>
    <row r="18" customFormat="false" ht="15" hidden="false" customHeight="false" outlineLevel="0" collapsed="false">
      <c r="A18" s="14" t="str">
        <f aca="false">IF($B18="","",ROW()-15)</f>
        <v/>
      </c>
      <c r="B18" s="14"/>
      <c r="C18" s="14"/>
      <c r="D18" s="15"/>
      <c r="E18" s="15"/>
      <c r="F18" s="14"/>
      <c r="G18" s="14"/>
      <c r="H18" s="16"/>
      <c r="I18" s="16" t="str">
        <f aca="false">IF(OR($G18="",$H18=""),"",ROUND($G18*$H18,2))</f>
        <v/>
      </c>
    </row>
    <row r="19" customFormat="false" ht="15" hidden="false" customHeight="false" outlineLevel="0" collapsed="false">
      <c r="A19" s="14" t="str">
        <f aca="false">IF($B19="","",ROW()-15)</f>
        <v/>
      </c>
      <c r="B19" s="14"/>
      <c r="C19" s="14"/>
      <c r="D19" s="15"/>
      <c r="E19" s="15"/>
      <c r="F19" s="14"/>
      <c r="G19" s="14"/>
      <c r="H19" s="16"/>
      <c r="I19" s="16" t="str">
        <f aca="false">IF(OR($G19="",$H19=""),"",ROUND($G19*$H19,2))</f>
        <v/>
      </c>
    </row>
    <row r="20" customFormat="false" ht="15" hidden="false" customHeight="false" outlineLevel="0" collapsed="false">
      <c r="A20" s="14" t="str">
        <f aca="false">IF($B20="","",ROW()-15)</f>
        <v/>
      </c>
      <c r="B20" s="14"/>
      <c r="C20" s="14"/>
      <c r="D20" s="15"/>
      <c r="E20" s="15"/>
      <c r="F20" s="14"/>
      <c r="G20" s="14"/>
      <c r="H20" s="16"/>
      <c r="I20" s="16" t="str">
        <f aca="false">IF(OR($G20="",$H20=""),"",ROUND($G20*$H20,2))</f>
        <v/>
      </c>
    </row>
    <row r="21" customFormat="false" ht="15" hidden="false" customHeight="false" outlineLevel="0" collapsed="false">
      <c r="A21" s="14" t="str">
        <f aca="false">IF($B21="","",ROW()-15)</f>
        <v/>
      </c>
      <c r="B21" s="14"/>
      <c r="C21" s="14"/>
      <c r="D21" s="15"/>
      <c r="E21" s="15"/>
      <c r="F21" s="14"/>
      <c r="G21" s="14"/>
      <c r="H21" s="16"/>
      <c r="I21" s="16" t="str">
        <f aca="false">IF(OR($G21="",$H21=""),"",ROUND($G21*$H21,2))</f>
        <v/>
      </c>
    </row>
    <row r="22" customFormat="false" ht="15" hidden="false" customHeight="false" outlineLevel="0" collapsed="false">
      <c r="A22" s="14" t="str">
        <f aca="false">IF($B22="","",ROW()-15)</f>
        <v/>
      </c>
      <c r="B22" s="14"/>
      <c r="C22" s="14"/>
      <c r="D22" s="15"/>
      <c r="E22" s="15"/>
      <c r="F22" s="14"/>
      <c r="G22" s="14"/>
      <c r="H22" s="16"/>
      <c r="I22" s="16" t="str">
        <f aca="false">IF(OR($G22="",$H22=""),"",ROUND($G22*$H22,2))</f>
        <v/>
      </c>
    </row>
    <row r="23" customFormat="false" ht="15" hidden="false" customHeight="false" outlineLevel="0" collapsed="false">
      <c r="A23" s="14" t="str">
        <f aca="false">IF($B23="","",ROW()-15)</f>
        <v/>
      </c>
      <c r="B23" s="14"/>
      <c r="C23" s="14"/>
      <c r="D23" s="15"/>
      <c r="E23" s="15"/>
      <c r="F23" s="14"/>
      <c r="G23" s="14"/>
      <c r="H23" s="16"/>
      <c r="I23" s="16" t="str">
        <f aca="false">IF(OR($G23="",$H23=""),"",ROUND($G23*$H23,2))</f>
        <v/>
      </c>
    </row>
    <row r="24" customFormat="false" ht="15" hidden="false" customHeight="false" outlineLevel="0" collapsed="false">
      <c r="A24" s="14" t="str">
        <f aca="false">IF($B24="","",ROW()-15)</f>
        <v/>
      </c>
      <c r="B24" s="14"/>
      <c r="C24" s="14"/>
      <c r="D24" s="15"/>
      <c r="E24" s="15"/>
      <c r="F24" s="14"/>
      <c r="G24" s="14"/>
      <c r="H24" s="16"/>
      <c r="I24" s="16" t="str">
        <f aca="false">IF(OR($G24="",$H24=""),"",ROUND($G24*$H24,2))</f>
        <v/>
      </c>
    </row>
    <row r="25" customFormat="false" ht="15" hidden="false" customHeight="false" outlineLevel="0" collapsed="false">
      <c r="A25" s="14" t="str">
        <f aca="false">IF($B25="","",ROW()-15)</f>
        <v/>
      </c>
      <c r="B25" s="14"/>
      <c r="C25" s="14"/>
      <c r="D25" s="15"/>
      <c r="E25" s="15"/>
      <c r="F25" s="14"/>
      <c r="G25" s="14"/>
      <c r="H25" s="16"/>
      <c r="I25" s="16" t="str">
        <f aca="false">IF(OR($G25="",$H25=""),"",ROUND($G25*$H25,2))</f>
        <v/>
      </c>
    </row>
    <row r="27" customFormat="false" ht="15" hidden="false" customHeight="false" outlineLevel="0" collapsed="false">
      <c r="G27" s="17" t="s">
        <v>39</v>
      </c>
      <c r="H27" s="17"/>
      <c r="I27" s="18" t="str">
        <f aca="false">IF(COUNT(I16:INDEX($I:$I,ROW()-1))=0,"",SUM(I16:INDEX($I:$I,ROW()-1)))</f>
        <v/>
      </c>
      <c r="K27" s="19" t="n">
        <f aca="false">IF($I$31="",0,ROUND($I$31,2))</f>
        <v>0</v>
      </c>
      <c r="L27" s="0" t="str">
        <f aca="false">MID(K28,1,2)</f>
        <v>00</v>
      </c>
      <c r="M27" s="0" t="str">
        <f aca="false">IF(L27="00","",IF(VALUE(L27)=0,"",IF(VALUE(L27)&lt;20,CHOOSE(VALUE(L27),"One","Two","Three","Four","Five","Six","Seven","Eight","Nine","Ten","Eleven","Twelve","Thirteen","Fourteen","Fifteen","Sixteen","Seventeen","Eighteen","Nineteen"),CHOOSE(INT(VALUE(L27)/10)-1,"Twenty","Thirty","Forty","Fifty","Sixty","Seventy","Eighty","Ninety")&amp;IF(MOD(VALUE(L27),10)=0,""," "&amp;CHOOSE(MOD(VALUE(L27),10),"One","Two","Three","Four","Five","Six","Seven","Eight","Nine"))))&amp;" Crore ")</f>
        <v/>
      </c>
      <c r="N27" s="0" t="str">
        <f aca="false">IF(K27=0,"",TRIM("Rupees "&amp;M27&amp;M28&amp;M29&amp;M30&amp;M31&amp;IF(K29&gt;0," and "&amp;IF(VALUE(K29)=0,"",IF(VALUE(K29)&lt;20,CHOOSE(VALUE(K29),"One","Two","Three","Four","Five","Six","Seven","Eight","Nine","Ten","Eleven","Twelve","Thirteen","Fourteen","Fifteen","Sixteen","Seventeen","Eighteen","Nineteen"),CHOOSE(INT(VALUE(K29)/10)-1,"Twenty","Thirty","Forty","Fifty","Sixty","Seventy","Eighty","Ninety")&amp;IF(MOD(VALUE(K29),10)=0,""," "&amp;CHOOSE(MOD(VALUE(K29),10),"One","Two","Three","Four","Five","Six","Seven","Eight","Nine"))))&amp;" Paise","")&amp;" Only"))</f>
        <v/>
      </c>
    </row>
    <row r="28" customFormat="false" ht="15" hidden="false" customHeight="false" outlineLevel="0" collapsed="false">
      <c r="F28" s="20" t="n">
        <v>0.09</v>
      </c>
      <c r="G28" s="21" t="s">
        <v>40</v>
      </c>
      <c r="H28" s="21"/>
      <c r="I28" s="22" t="str">
        <f aca="false">IF(I27="","",ROUND(I27*F28,2))</f>
        <v/>
      </c>
      <c r="K28" s="0" t="str">
        <f aca="false">TEXT(INT(K27),"000000000")</f>
        <v>000000000</v>
      </c>
      <c r="L28" s="0" t="str">
        <f aca="false">MID(K28,3,2)</f>
        <v>00</v>
      </c>
      <c r="M28" s="0" t="str">
        <f aca="false">IF(L28="00","",IF(VALUE(L28)=0,"",IF(VALUE(L28)&lt;20,CHOOSE(VALUE(L28),"One","Two","Three","Four","Five","Six","Seven","Eight","Nine","Ten","Eleven","Twelve","Thirteen","Fourteen","Fifteen","Sixteen","Seventeen","Eighteen","Nineteen"),CHOOSE(INT(VALUE(L28)/10)-1,"Twenty","Thirty","Forty","Fifty","Sixty","Seventy","Eighty","Ninety")&amp;IF(MOD(VALUE(L28),10)=0,""," "&amp;CHOOSE(MOD(VALUE(L28),10),"One","Two","Three","Four","Five","Six","Seven","Eight","Nine"))))&amp;" Lakh ")</f>
        <v/>
      </c>
    </row>
    <row r="29" customFormat="false" ht="15" hidden="false" customHeight="false" outlineLevel="0" collapsed="false">
      <c r="F29" s="20" t="n">
        <v>0.09</v>
      </c>
      <c r="G29" s="21" t="s">
        <v>41</v>
      </c>
      <c r="H29" s="21"/>
      <c r="I29" s="22" t="str">
        <f aca="false">IF(I27="","",ROUND(I27*F29,2))</f>
        <v/>
      </c>
      <c r="K29" s="19" t="n">
        <f aca="false">ROUND((K27-INT(K27))*100,0)</f>
        <v>0</v>
      </c>
      <c r="L29" s="0" t="str">
        <f aca="false">MID(K28,5,2)</f>
        <v>00</v>
      </c>
      <c r="M29" s="0" t="str">
        <f aca="false">IF(L29="00","",IF(VALUE(L29)=0,"",IF(VALUE(L29)&lt;20,CHOOSE(VALUE(L29),"One","Two","Three","Four","Five","Six","Seven","Eight","Nine","Ten","Eleven","Twelve","Thirteen","Fourteen","Fifteen","Sixteen","Seventeen","Eighteen","Nineteen"),CHOOSE(INT(VALUE(L29)/10)-1,"Twenty","Thirty","Forty","Fifty","Sixty","Seventy","Eighty","Ninety")&amp;IF(MOD(VALUE(L29),10)=0,""," "&amp;CHOOSE(MOD(VALUE(L29),10),"One","Two","Three","Four","Five","Six","Seven","Eight","Nine"))))&amp;" Thousand ")</f>
        <v/>
      </c>
    </row>
    <row r="30" customFormat="false" ht="15" hidden="false" customHeight="false" outlineLevel="0" collapsed="false">
      <c r="F30" s="20" t="n">
        <v>0</v>
      </c>
      <c r="G30" s="21" t="s">
        <v>42</v>
      </c>
      <c r="H30" s="21"/>
      <c r="I30" s="22" t="str">
        <f aca="false">IF(I27="","",ROUND(I27*F30,2))</f>
        <v/>
      </c>
      <c r="L30" s="0" t="str">
        <f aca="false">MID(K28,7,1)</f>
        <v>0</v>
      </c>
      <c r="M30" s="0" t="str">
        <f aca="false">IF(VALUE(L30)=0,"",CHOOSE(VALUE(L30),"One","Two","Three","Four","Five","Six","Seven","Eight","Nine")&amp;" Hundred ")</f>
        <v/>
      </c>
    </row>
    <row r="31" customFormat="false" ht="15" hidden="false" customHeight="false" outlineLevel="0" collapsed="false">
      <c r="G31" s="23" t="s">
        <v>43</v>
      </c>
      <c r="H31" s="23"/>
      <c r="I31" s="24" t="str">
        <f aca="false">IF(I27="","",ROUND(N(I27)+N(I28)+N(I29)+N(I30),2))</f>
        <v/>
      </c>
      <c r="L31" s="0" t="str">
        <f aca="false">MID(K28,8,2)</f>
        <v>00</v>
      </c>
      <c r="M31" s="0" t="str">
        <f aca="false">IF(VALUE(L31)=0,"",IF(VALUE(L31)&lt;20,CHOOSE(VALUE(L31),"One","Two","Three","Four","Five","Six","Seven","Eight","Nine","Ten","Eleven","Twelve","Thirteen","Fourteen","Fifteen","Sixteen","Seventeen","Eighteen","Nineteen"),CHOOSE(INT(VALUE(L31)/10)-1,"Twenty","Thirty","Forty","Fifty","Sixty","Seventy","Eighty","Ninety")&amp;IF(MOD(VALUE(L31),10)=0,""," "&amp;CHOOSE(MOD(VALUE(L31),10),"One","Two","Three","Four","Five","Six","Seven","Eight","Nine"))))</f>
        <v/>
      </c>
    </row>
    <row r="33" customFormat="false" ht="15" hidden="false" customHeight="false" outlineLevel="0" collapsed="false">
      <c r="A33" s="25" t="str">
        <f aca="false">IF(N27="","Amount in words: —","Amount in words: "&amp;N27)</f>
        <v>Amount in words: —</v>
      </c>
      <c r="B33" s="25"/>
      <c r="C33" s="25"/>
      <c r="D33" s="25"/>
      <c r="E33" s="25"/>
      <c r="F33" s="25"/>
      <c r="G33" s="25"/>
      <c r="H33" s="25"/>
      <c r="I33" s="25"/>
    </row>
    <row r="35" customFormat="false" ht="15" hidden="false" customHeight="false" outlineLevel="0" collapsed="false">
      <c r="A35" s="6" t="s">
        <v>44</v>
      </c>
    </row>
    <row r="36" customFormat="false" ht="15" hidden="false" customHeight="false" outlineLevel="0" collapsed="false">
      <c r="A36" s="26" t="s">
        <v>59</v>
      </c>
      <c r="B36" s="26"/>
      <c r="C36" s="26"/>
      <c r="D36" s="26"/>
      <c r="E36" s="26"/>
      <c r="F36" s="26"/>
      <c r="G36" s="26"/>
    </row>
    <row r="37" customFormat="false" ht="15" hidden="false" customHeight="false" outlineLevel="0" collapsed="false">
      <c r="A37" s="26" t="s">
        <v>60</v>
      </c>
      <c r="B37" s="26"/>
      <c r="C37" s="26"/>
      <c r="D37" s="26"/>
      <c r="E37" s="26"/>
      <c r="F37" s="26"/>
      <c r="G37" s="26"/>
    </row>
    <row r="38" customFormat="false" ht="15" hidden="false" customHeight="false" outlineLevel="0" collapsed="false">
      <c r="A38" s="26" t="s">
        <v>61</v>
      </c>
      <c r="B38" s="26"/>
      <c r="C38" s="26"/>
      <c r="D38" s="26"/>
      <c r="E38" s="26"/>
      <c r="F38" s="26"/>
      <c r="G38" s="26"/>
    </row>
    <row r="41" customFormat="false" ht="15" hidden="false" customHeight="false" outlineLevel="0" collapsed="false">
      <c r="G41" s="27" t="s">
        <v>62</v>
      </c>
      <c r="H41" s="27"/>
      <c r="I41" s="27"/>
    </row>
    <row r="44" customFormat="false" ht="15" hidden="false" customHeight="false" outlineLevel="0" collapsed="false">
      <c r="A44" s="28" t="s">
        <v>49</v>
      </c>
      <c r="B44" s="28"/>
      <c r="C44" s="28"/>
      <c r="G44" s="28" t="s">
        <v>50</v>
      </c>
      <c r="H44" s="28"/>
      <c r="I44" s="28"/>
    </row>
    <row r="46" customFormat="false" ht="15" hidden="false" customHeight="false" outlineLevel="0" collapsed="false">
      <c r="A46" s="29" t="s">
        <v>51</v>
      </c>
      <c r="B46" s="29"/>
      <c r="C46" s="29"/>
      <c r="D46" s="29"/>
      <c r="E46" s="29"/>
      <c r="F46" s="29"/>
      <c r="G46" s="29"/>
      <c r="H46" s="29"/>
      <c r="I46" s="29"/>
    </row>
  </sheetData>
  <mergeCells count="29">
    <mergeCell ref="A1:B4"/>
    <mergeCell ref="C1:I1"/>
    <mergeCell ref="C2:I2"/>
    <mergeCell ref="C3:I3"/>
    <mergeCell ref="C4:I4"/>
    <mergeCell ref="A6:I6"/>
    <mergeCell ref="A7:I7"/>
    <mergeCell ref="A9:E9"/>
    <mergeCell ref="F9:G9"/>
    <mergeCell ref="H9:I9"/>
    <mergeCell ref="A10:E10"/>
    <mergeCell ref="F10:G10"/>
    <mergeCell ref="H10:I10"/>
    <mergeCell ref="A11:E11"/>
    <mergeCell ref="F11:G11"/>
    <mergeCell ref="H11:I11"/>
    <mergeCell ref="G27:H27"/>
    <mergeCell ref="G28:H28"/>
    <mergeCell ref="G29:H29"/>
    <mergeCell ref="G30:H30"/>
    <mergeCell ref="G31:H31"/>
    <mergeCell ref="A33:I33"/>
    <mergeCell ref="A36:G36"/>
    <mergeCell ref="A37:G37"/>
    <mergeCell ref="A38:G38"/>
    <mergeCell ref="G41:I41"/>
    <mergeCell ref="A44:C44"/>
    <mergeCell ref="G44:I44"/>
    <mergeCell ref="A46:I46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35" t="s">
        <v>63</v>
      </c>
    </row>
    <row r="4" customFormat="false" ht="15" hidden="false" customHeight="false" outlineLevel="0" collapsed="false">
      <c r="B4" s="36" t="s">
        <v>64</v>
      </c>
    </row>
    <row r="5" customFormat="false" ht="15" hidden="false" customHeight="false" outlineLevel="0" collapsed="false">
      <c r="B5" s="36" t="s">
        <v>65</v>
      </c>
    </row>
    <row r="6" customFormat="false" ht="15" hidden="false" customHeight="false" outlineLevel="0" collapsed="false">
      <c r="B6" s="36" t="s">
        <v>66</v>
      </c>
    </row>
    <row r="7" customFormat="false" ht="15" hidden="false" customHeight="false" outlineLevel="0" collapsed="false">
      <c r="B7" s="36" t="s">
        <v>67</v>
      </c>
    </row>
    <row r="9" customFormat="false" ht="15" hidden="false" customHeight="false" outlineLevel="0" collapsed="false">
      <c r="B9" s="37" t="s">
        <v>51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2026-08-16T09:04:09Z</dcterms:created>
  <dc:creator>openpyxl</dc:creator>
  <dc:description/>
  <dc:language>en-US</dc:language>
  <cp:lastModifiedBy/>
  <dcterms:modified xsi:type="dcterms:W3CDTF">2026-08-16T09:04:09Z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