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(Blank)'!$A$1:$J$46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(Sample)'!$A$1:$J$46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<sst xmlns="http://schemas.openxmlformats.org/spreadsheetml/2006/main" count="100" uniqueCount="69">
  <si>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</si>
  <si>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</si>
  <si>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</si>
  <si>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</si>
  <si>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Modular Kitchen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</si>
  <si>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</si>
  <si>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</si>
  <si>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</si>
  <si>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</si>
  <si>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</si>
  <si>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</si>
  <si>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</si>
  <si>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</si>
  <si>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</si>
  <si>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</si>
  <si>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</si>
  <si>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Unit Type</t>
  </si>
  <si>
    <t xml:space="preserve">Description</t>
  </si>
  <si>
    <t xml:space="preserve">Width (mm)</t>
  </si>
  <si>
    <t xml:space="preserve">Carcass Material</t>
  </si>
  <si>
    <t xml:space="preserve">Shutter Finish</t>
  </si>
  <si>
    <t xml:space="preserve">Hardware</t>
  </si>
  <si>
    <t xml:space="preserve">Qty</t>
  </si>
  <si>
    <t xml:space="preserve">Rate (Rs)</t>
  </si>
  <si>
    <t xml:space="preserve">Amount (Rs)</t>
  </si>
  <si>
    <t xml:space="preserve">Base</t>
  </si>
  <si>
    <t xml:space="preserve">Drawer unit — 3 drawer</t>
  </si>
  <si>
    <t xml:space="preserve">18mm BWP ply</t>
  </si>
  <si>
    <t xml:space="preserve">Acrylic — white</t>
  </si>
  <si>
    <t xml:space="preserve">Hettich soft-close</t>
  </si>
  <si>
    <t xml:space="preserve">Sink unit with detergent pullout</t>
  </si>
  <si>
    <t xml:space="preserve">Std hinges + pullout</t>
  </si>
  <si>
    <t xml:space="preserve">Wall</t>
  </si>
  <si>
    <t xml:space="preserve">Overhead unit with lift-up</t>
  </si>
  <si>
    <t xml:space="preserve">18mm MR ply</t>
  </si>
  <si>
    <t xml:space="preserve">Aventos HF</t>
  </si>
  <si>
    <t xml:space="preserve">Tall</t>
  </si>
  <si>
    <t xml:space="preserve">Pantry unit</t>
  </si>
  <si>
    <t xml:space="preserve">Laminate inside</t>
  </si>
  <si>
    <t xml:space="preserve">6-basket pullout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</si>
  <si>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</si>
  <si>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</si>
  <si>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</si>
  <si>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</si>
  <si>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</si>
  <si>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</si>
  <si>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Appliances, sink &amp; counter top excluded unless quoted separately.</t>
  </si>
  <si>
    <t xml:space="preserve">2.  Layout drawing approval before production; site measurements final.</t>
  </si>
  <si>
    <t xml:space="preserve">3.  GST extra. 50% advance, 40% on delivery, 10% after installation.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</si>
  <si>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</si>
  <si>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</si>
  <si>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</si>
  <si>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</si>
  <si>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</si>
  <si>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</si>
  <si>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</si>
  <si>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</si>
  <si>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</si>
  <si>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</si>
  <si>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</si>
  <si>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</si>
  <si>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</si>
  <si>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</si>
  <si>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</si>
  <si>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</si>
  <si>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Modular Kitchen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</si>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</sst>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KitchenB" displayName="KitchenB" ref="A15:J25" headerRowCount="1" totalsRowCount="0" totalsRowShown="0">
  <autoFilter ref="A15:J25"/>
  <tableColumns count="10">
    <tableColumn id="1" name="S.No"/>
    <tableColumn id="2" name="Unit Type"/>
    <tableColumn id="3" name="Description"/>
    <tableColumn id="4" name="Width (mm)"/>
    <tableColumn id="5" name="Carcass Material"/>
    <tableColumn id="6" name="Shutter Finish"/>
    <tableColumn id="7" name="Hardware"/>
    <tableColumn id="8" name="Qty"/>
    <tableColumn id="9" name="Rate (Rs)"/>
    <tableColumn id="10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KitchenS" displayName="KitchenS" ref="A15:J25" headerRowCount="1" totalsRowCount="0" totalsRowShown="0">
  <autoFilter ref="A15:J25"/>
  <tableColumns count="10">
    <tableColumn id="1" name="S.No"/>
    <tableColumn id="2" name="Unit Type"/>
    <tableColumn id="3" name="Description"/>
    <tableColumn id="4" name="Width (mm)"/>
    <tableColumn id="5" name="Carcass Material"/>
    <tableColumn id="6" name="Shutter Finish"/>
    <tableColumn id="7" name="Hardware"/>
    <tableColumn id="8" name="Qty"/>
    <tableColumn id="9" name="Rate (Rs)"/>
    <tableColumn id="10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1"/>
    <col collapsed="false" customWidth="true" hidden="false" outlineLevel="0" max="3" min="3" style="0" width="26"/>
    <col collapsed="false" customWidth="true" hidden="false" outlineLevel="0" max="4" min="4" style="0" width="10"/>
    <col collapsed="false" customWidth="true" hidden="false" outlineLevel="0" max="7" min="5" style="0" width="16"/>
    <col collapsed="false" customWidth="true" hidden="false" outlineLevel="0" max="8" min="8" style="0" width="6"/>
    <col collapsed="false" customWidth="true" hidden="false" outlineLevel="0" max="9" min="9" style="0" width="12"/>
    <col collapsed="false" customWidth="true" hidden="false" outlineLevel="0" max="10" min="10" style="0" width="13"/>
    <col collapsed="false" customWidth="true" hidden="true" outlineLevel="0" max="15" min="12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  <c r="J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7"/>
      <c r="F9" s="7"/>
      <c r="G9" s="8" t="s">
        <v>7</v>
      </c>
      <c r="H9" s="8"/>
      <c r="I9" s="9" t="s">
        <v>8</v>
      </c>
      <c r="J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10"/>
      <c r="F10" s="10"/>
      <c r="G10" s="8" t="s">
        <v>10</v>
      </c>
      <c r="H10" s="8"/>
      <c r="I10" s="9" t="s">
        <v>11</v>
      </c>
      <c r="J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10"/>
      <c r="F11" s="10"/>
      <c r="G11" s="8" t="s">
        <v>13</v>
      </c>
      <c r="H11" s="8"/>
      <c r="I11" s="9" t="s">
        <v>14</v>
      </c>
      <c r="J11" s="9"/>
    </row>
    <row r="15" customFormat="false" ht="23.8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2" t="s">
        <v>19</v>
      </c>
      <c r="F15" s="12" t="s">
        <v>20</v>
      </c>
      <c r="G15" s="12" t="s">
        <v>21</v>
      </c>
      <c r="H15" s="11" t="s">
        <v>22</v>
      </c>
      <c r="I15" s="13" t="s">
        <v>23</v>
      </c>
      <c r="J15" s="13" t="s">
        <v>24</v>
      </c>
    </row>
    <row r="16" customFormat="false" ht="15" hidden="false" customHeight="false" outlineLevel="0" collapsed="false">
      <c r="A16" s="14" t="n">
        <f aca="false">IF($C16="","",ROW()-15)</f>
        <v>1</v>
      </c>
      <c r="B16" s="14" t="s">
        <v>25</v>
      </c>
      <c r="C16" s="15" t="s">
        <v>26</v>
      </c>
      <c r="D16" s="14" t="n">
        <v>600</v>
      </c>
      <c r="E16" s="15" t="s">
        <v>27</v>
      </c>
      <c r="F16" s="15" t="s">
        <v>28</v>
      </c>
      <c r="G16" s="15" t="s">
        <v>29</v>
      </c>
      <c r="H16" s="14" t="n">
        <v>2</v>
      </c>
      <c r="I16" s="16" t="n">
        <v>18500</v>
      </c>
      <c r="J16" s="16" t="n">
        <f aca="false">IF(OR($H16="",$I16=""),"",ROUND($H16*$I16,2))</f>
        <v>37000</v>
      </c>
    </row>
    <row r="17" customFormat="false" ht="15" hidden="false" customHeight="false" outlineLevel="0" collapsed="false">
      <c r="A17" s="14" t="n">
        <f aca="false">IF($C17="","",ROW()-15)</f>
        <v>2</v>
      </c>
      <c r="B17" s="14" t="s">
        <v>25</v>
      </c>
      <c r="C17" s="15" t="s">
        <v>30</v>
      </c>
      <c r="D17" s="14" t="n">
        <v>900</v>
      </c>
      <c r="E17" s="15" t="s">
        <v>27</v>
      </c>
      <c r="F17" s="15" t="s">
        <v>28</v>
      </c>
      <c r="G17" s="15" t="s">
        <v>31</v>
      </c>
      <c r="H17" s="14" t="n">
        <v>1</v>
      </c>
      <c r="I17" s="16" t="n">
        <v>16200</v>
      </c>
      <c r="J17" s="16" t="n">
        <f aca="false">IF(OR($H17="",$I17=""),"",ROUND($H17*$I17,2))</f>
        <v>16200</v>
      </c>
    </row>
    <row r="18" customFormat="false" ht="15" hidden="false" customHeight="false" outlineLevel="0" collapsed="false">
      <c r="A18" s="14" t="n">
        <f aca="false">IF($C18="","",ROW()-15)</f>
        <v>3</v>
      </c>
      <c r="B18" s="14" t="s">
        <v>32</v>
      </c>
      <c r="C18" s="15" t="s">
        <v>33</v>
      </c>
      <c r="D18" s="14" t="n">
        <v>900</v>
      </c>
      <c r="E18" s="15" t="s">
        <v>34</v>
      </c>
      <c r="F18" s="15" t="s">
        <v>28</v>
      </c>
      <c r="G18" s="15" t="s">
        <v>35</v>
      </c>
      <c r="H18" s="14" t="n">
        <v>2</v>
      </c>
      <c r="I18" s="16" t="n">
        <v>13800</v>
      </c>
      <c r="J18" s="16" t="n">
        <f aca="false">IF(OR($H18="",$I18=""),"",ROUND($H18*$I18,2))</f>
        <v>27600</v>
      </c>
    </row>
    <row r="19" customFormat="false" ht="15" hidden="false" customHeight="false" outlineLevel="0" collapsed="false">
      <c r="A19" s="14" t="n">
        <f aca="false">IF($C19="","",ROW()-15)</f>
        <v>4</v>
      </c>
      <c r="B19" s="14" t="s">
        <v>36</v>
      </c>
      <c r="C19" s="15" t="s">
        <v>37</v>
      </c>
      <c r="D19" s="14" t="n">
        <v>600</v>
      </c>
      <c r="E19" s="15" t="s">
        <v>27</v>
      </c>
      <c r="F19" s="15" t="s">
        <v>38</v>
      </c>
      <c r="G19" s="15" t="s">
        <v>39</v>
      </c>
      <c r="H19" s="14" t="n">
        <v>1</v>
      </c>
      <c r="I19" s="16" t="n">
        <v>32500</v>
      </c>
      <c r="J19" s="16" t="n">
        <f aca="false">IF(OR($H19="",$I19=""),"",ROUND($H19*$I19,2))</f>
        <v>32500</v>
      </c>
    </row>
    <row r="20" customFormat="false" ht="15" hidden="false" customHeight="false" outlineLevel="0" collapsed="false">
      <c r="A20" s="14" t="str">
        <f aca="false">IF($C20="","",ROW()-15)</f>
        <v/>
      </c>
      <c r="B20" s="14"/>
      <c r="C20" s="15"/>
      <c r="D20" s="14"/>
      <c r="E20" s="15"/>
      <c r="F20" s="15"/>
      <c r="G20" s="15"/>
      <c r="H20" s="14"/>
      <c r="I20" s="16"/>
      <c r="J20" s="16" t="str">
        <f aca="false">IF(OR($H20="",$I20=""),"",ROUND($H20*$I20,2))</f>
        <v/>
      </c>
    </row>
    <row r="21" customFormat="false" ht="15" hidden="false" customHeight="false" outlineLevel="0" collapsed="false">
      <c r="A21" s="14" t="str">
        <f aca="false">IF($C21="","",ROW()-15)</f>
        <v/>
      </c>
      <c r="B21" s="14"/>
      <c r="C21" s="15"/>
      <c r="D21" s="14"/>
      <c r="E21" s="15"/>
      <c r="F21" s="15"/>
      <c r="G21" s="15"/>
      <c r="H21" s="14"/>
      <c r="I21" s="16"/>
      <c r="J21" s="16" t="str">
        <f aca="false">IF(OR($H21="",$I21=""),"",ROUND($H21*$I21,2))</f>
        <v/>
      </c>
    </row>
    <row r="22" customFormat="false" ht="15" hidden="false" customHeight="false" outlineLevel="0" collapsed="false">
      <c r="A22" s="14" t="str">
        <f aca="false">IF($C22="","",ROW()-15)</f>
        <v/>
      </c>
      <c r="B22" s="14"/>
      <c r="C22" s="15"/>
      <c r="D22" s="14"/>
      <c r="E22" s="15"/>
      <c r="F22" s="15"/>
      <c r="G22" s="15"/>
      <c r="H22" s="14"/>
      <c r="I22" s="16"/>
      <c r="J22" s="16" t="str">
        <f aca="false">IF(OR($H22="",$I22=""),"",ROUND($H22*$I22,2))</f>
        <v/>
      </c>
    </row>
    <row r="23" customFormat="false" ht="15" hidden="false" customHeight="false" outlineLevel="0" collapsed="false">
      <c r="A23" s="14" t="str">
        <f aca="false">IF($C23="","",ROW()-15)</f>
        <v/>
      </c>
      <c r="B23" s="14"/>
      <c r="C23" s="15"/>
      <c r="D23" s="14"/>
      <c r="E23" s="15"/>
      <c r="F23" s="15"/>
      <c r="G23" s="15"/>
      <c r="H23" s="14"/>
      <c r="I23" s="16"/>
      <c r="J23" s="16" t="str">
        <f aca="false">IF(OR($H23="",$I23=""),"",ROUND($H23*$I23,2))</f>
        <v/>
      </c>
    </row>
    <row r="24" customFormat="false" ht="15" hidden="false" customHeight="false" outlineLevel="0" collapsed="false">
      <c r="A24" s="14" t="str">
        <f aca="false">IF($C24="","",ROW()-15)</f>
        <v/>
      </c>
      <c r="B24" s="14"/>
      <c r="C24" s="15"/>
      <c r="D24" s="14"/>
      <c r="E24" s="15"/>
      <c r="F24" s="15"/>
      <c r="G24" s="15"/>
      <c r="H24" s="14"/>
      <c r="I24" s="16"/>
      <c r="J24" s="16" t="str">
        <f aca="false">IF(OR($H24="",$I24=""),"",ROUND($H24*$I24,2))</f>
        <v/>
      </c>
    </row>
    <row r="25" customFormat="false" ht="15" hidden="false" customHeight="false" outlineLevel="0" collapsed="false">
      <c r="A25" s="14" t="str">
        <f aca="false">IF($C25="","",ROW()-15)</f>
        <v/>
      </c>
      <c r="B25" s="14"/>
      <c r="C25" s="15"/>
      <c r="D25" s="14"/>
      <c r="E25" s="15"/>
      <c r="F25" s="15"/>
      <c r="G25" s="15"/>
      <c r="H25" s="14"/>
      <c r="I25" s="16"/>
      <c r="J25" s="16" t="str">
        <f aca="false">IF(OR($H25="",$I25=""),"",ROUND($H25*$I25,2))</f>
        <v/>
      </c>
    </row>
    <row r="27" customFormat="false" ht="15" hidden="false" customHeight="false" outlineLevel="0" collapsed="false">
      <c r="H27" s="17" t="s">
        <v>40</v>
      </c>
      <c r="I27" s="17"/>
      <c r="J27" s="18" t="n">
        <f aca="false">IF(COUNT(J16:INDEX($J:$J,ROW()-1))=0,"",SUM(J16:INDEX($J:$J,ROW()-1)))</f>
        <v>113300</v>
      </c>
      <c r="L27" s="19" t="n">
        <f aca="false">IF($J$31="",0,ROUND($J$31,2))</f>
        <v>133694</v>
      </c>
      <c r="M27" s="0" t="str">
        <f aca="false">MID(L28,1,2)</f>
        <v>00</v>
      </c>
      <c r="N27" s="0" t="str">
        <f aca="false">IF(M27="00","",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"&amp;CHOOSE(MOD(VALUE(M27),10),"One","Two","Three","Four","Five","Six","Seven","Eight","Nine"))))&amp;" Crore ")</f>
        <v/>
      </c>
      <c r="O27" s="0" t="str">
        <f aca="false">IF(L27=0,"",TRIM("Rupees "&amp;N27&amp;N28&amp;N29&amp;N30&amp;N31&amp;IF(L29&gt;0," and "&amp;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Paise","")&amp;" Only"))</f>
        <v>Rupees One Lakh Thirty Three Thousand Six Hundred Ninety Four Only</v>
      </c>
    </row>
    <row r="28" customFormat="false" ht="15" hidden="false" customHeight="false" outlineLevel="0" collapsed="false">
      <c r="G28" s="20" t="n">
        <v>0.09</v>
      </c>
      <c r="H28" s="21" t="s">
        <v>41</v>
      </c>
      <c r="I28" s="21"/>
      <c r="J28" s="22" t="n">
        <f aca="false">IF(J27="","",ROUND(J27*G28,2))</f>
        <v>10197</v>
      </c>
      <c r="L28" s="0" t="str">
        <f aca="false">TEXT(INT(L27),"000000000")</f>
        <v>000133694</v>
      </c>
      <c r="M28" s="0" t="str">
        <f aca="false">MID(L28,3,2)</f>
        <v>01</v>
      </c>
      <c r="N28" s="0" t="str">
        <f aca="false">IF(M28="00","",IF(VALUE(M28)=0,"",IF(VALUE(M28)&lt;20,CHOOSE(VALUE(M28),"One","Two","Three","Four","Five","Six","Seven","Eight","Nine","Ten","Eleven","Twelve","Thirteen","Fourteen","Fifteen","Sixteen","Seventeen","Eighteen","Nineteen"),CHOOSE(INT(VALUE(M28)/10)-1,"Twenty","Thirty","Forty","Fifty","Sixty","Seventy","Eighty","Ninety")&amp;IF(MOD(VALUE(M28),10)=0,""," "&amp;CHOOSE(MOD(VALUE(M28),10),"One","Two","Three","Four","Five","Six","Seven","Eight","Nine"))))&amp;" Lakh ")</f>
        <v>One Lakh </v>
      </c>
    </row>
    <row r="29" customFormat="false" ht="15" hidden="false" customHeight="false" outlineLevel="0" collapsed="false">
      <c r="G29" s="20" t="n">
        <v>0.09</v>
      </c>
      <c r="H29" s="21" t="s">
        <v>42</v>
      </c>
      <c r="I29" s="21"/>
      <c r="J29" s="22" t="n">
        <f aca="false">IF(J27="","",ROUND(J27*G29,2))</f>
        <v>10197</v>
      </c>
      <c r="L29" s="19" t="n">
        <f aca="false">ROUND((L27-INT(L27))*100,0)</f>
        <v>0</v>
      </c>
      <c r="M29" s="0" t="str">
        <f aca="false">MID(L28,5,2)</f>
        <v>33</v>
      </c>
      <c r="N29" s="0" t="str">
        <f aca="false">IF(M29="00","",IF(VALUE(M29)=0,"",IF(VALUE(M29)&lt;20,CHOOSE(VALUE(M29),"One","Two","Three","Four","Five","Six","Seven","Eight","Nine","Ten","Eleven","Twelve","Thirteen","Fourteen","Fifteen","Sixteen","Seventeen","Eighteen","Nineteen"),CHOOSE(INT(VALUE(M29)/10)-1,"Twenty","Thirty","Forty","Fifty","Sixty","Seventy","Eighty","Ninety")&amp;IF(MOD(VALUE(M29),10)=0,""," "&amp;CHOOSE(MOD(VALUE(M29),10),"One","Two","Three","Four","Five","Six","Seven","Eight","Nine"))))&amp;" Thousand ")</f>
        <v>Thirty Three Thousand </v>
      </c>
    </row>
    <row r="30" customFormat="false" ht="15" hidden="false" customHeight="false" outlineLevel="0" collapsed="false">
      <c r="G30" s="20" t="n">
        <v>0</v>
      </c>
      <c r="H30" s="21" t="s">
        <v>43</v>
      </c>
      <c r="I30" s="21"/>
      <c r="J30" s="22" t="n">
        <f aca="false">IF(J27="","",ROUND(J27*G30,2))</f>
        <v>0</v>
      </c>
      <c r="M30" s="0" t="str">
        <f aca="false">MID(L28,7,1)</f>
        <v>6</v>
      </c>
      <c r="N30" s="0" t="str">
        <f aca="false">IF(VALUE(M30)=0,"",CHOOSE(VALUE(M30),"One","Two","Three","Four","Five","Six","Seven","Eight","Nine")&amp;" Hundred ")</f>
        <v>Six Hundred </v>
      </c>
    </row>
    <row r="31" customFormat="false" ht="15" hidden="false" customHeight="false" outlineLevel="0" collapsed="false">
      <c r="H31" s="23" t="s">
        <v>44</v>
      </c>
      <c r="I31" s="23"/>
      <c r="J31" s="24" t="n">
        <f aca="false">IF(J27="","",ROUND(N(J27)+N(J28)+N(J29)+N(J30),2))</f>
        <v>133694</v>
      </c>
      <c r="M31" s="0" t="str">
        <f aca="false">MID(L28,8,2)</f>
        <v>94</v>
      </c>
      <c r="N31" s="0" t="str">
        <f aca="false">IF(VALUE(M31)=0,"",IF(VALUE(M31)&lt;20,CHOOSE(VALUE(M31),"One","Two","Three","Four","Five","Six","Seven","Eight","Nine","Ten","Eleven","Twelve","Thirteen","Fourteen","Fifteen","Sixteen","Seventeen","Eighteen","Nineteen"),CHOOSE(INT(VALUE(M31)/10)-1,"Twenty","Thirty","Forty","Fifty","Sixty","Seventy","Eighty","Ninety")&amp;IF(MOD(VALUE(M31),10)=0,""," "&amp;CHOOSE(MOD(VALUE(M31),10),"One","Two","Three","Four","Five","Six","Seven","Eight","Nine"))))</f>
        <v>Ninety Four</v>
      </c>
    </row>
    <row r="33" customFormat="false" ht="15" hidden="false" customHeight="false" outlineLevel="0" collapsed="false">
      <c r="A33" s="25" t="str">
        <f aca="false">IF(O27="","Amount in words: —","Amount in words: "&amp;O27)</f>
        <v>Amount in words: Rupees One Lakh Thirty Three Thousand Six Hundred Ninety Four Only</v>
      </c>
      <c r="B33" s="25"/>
      <c r="C33" s="25"/>
      <c r="D33" s="25"/>
      <c r="E33" s="25"/>
      <c r="F33" s="25"/>
      <c r="G33" s="25"/>
      <c r="H33" s="25"/>
      <c r="I33" s="25"/>
      <c r="J33" s="25"/>
    </row>
    <row r="35" customFormat="false" ht="15" hidden="false" customHeight="false" outlineLevel="0" collapsed="false">
      <c r="A35" s="6" t="s">
        <v>45</v>
      </c>
    </row>
    <row r="36" customFormat="false" ht="15" hidden="false" customHeight="false" outlineLevel="0" collapsed="false">
      <c r="A36" s="26" t="s">
        <v>46</v>
      </c>
      <c r="B36" s="26"/>
      <c r="C36" s="26"/>
      <c r="D36" s="26"/>
      <c r="E36" s="26"/>
      <c r="F36" s="26"/>
      <c r="G36" s="26"/>
      <c r="H36" s="26"/>
    </row>
    <row r="37" customFormat="false" ht="15" hidden="false" customHeight="false" outlineLevel="0" collapsed="false">
      <c r="A37" s="26" t="s">
        <v>47</v>
      </c>
      <c r="B37" s="26"/>
      <c r="C37" s="26"/>
      <c r="D37" s="26"/>
      <c r="E37" s="26"/>
      <c r="F37" s="26"/>
      <c r="G37" s="26"/>
      <c r="H37" s="26"/>
    </row>
    <row r="38" customFormat="false" ht="15" hidden="false" customHeight="false" outlineLevel="0" collapsed="false">
      <c r="A38" s="26" t="s">
        <v>48</v>
      </c>
      <c r="B38" s="26"/>
      <c r="C38" s="26"/>
      <c r="D38" s="26"/>
      <c r="E38" s="26"/>
      <c r="F38" s="26"/>
      <c r="G38" s="26"/>
      <c r="H38" s="26"/>
    </row>
    <row r="41" customFormat="false" ht="15" hidden="false" customHeight="false" outlineLevel="0" collapsed="false">
      <c r="H41" s="27" t="s">
        <v>49</v>
      </c>
      <c r="I41" s="27"/>
      <c r="J41" s="27"/>
    </row>
    <row r="44" customFormat="false" ht="15" hidden="false" customHeight="false" outlineLevel="0" collapsed="false">
      <c r="A44" s="28" t="s">
        <v>50</v>
      </c>
      <c r="B44" s="28"/>
      <c r="C44" s="28"/>
      <c r="H44" s="28" t="s">
        <v>51</v>
      </c>
      <c r="I44" s="28"/>
      <c r="J44" s="28"/>
    </row>
    <row r="46" customFormat="false" ht="15" hidden="false" customHeight="false" outlineLevel="0" collapsed="false">
      <c r="A46" s="29" t="s">
        <v>52</v>
      </c>
      <c r="B46" s="29"/>
      <c r="C46" s="29"/>
      <c r="D46" s="29"/>
      <c r="E46" s="29"/>
      <c r="F46" s="29"/>
      <c r="G46" s="29"/>
      <c r="H46" s="29"/>
      <c r="I46" s="29"/>
      <c r="J46" s="29"/>
    </row>
  </sheetData>
  <mergeCells count="28">
    <mergeCell ref="A1:B4"/>
    <mergeCell ref="C1:J1"/>
    <mergeCell ref="C2:J2"/>
    <mergeCell ref="C3:J3"/>
    <mergeCell ref="A6:J6"/>
    <mergeCell ref="A7:J7"/>
    <mergeCell ref="A9:F9"/>
    <mergeCell ref="G9:H9"/>
    <mergeCell ref="I9:J9"/>
    <mergeCell ref="A10:F10"/>
    <mergeCell ref="G10:H10"/>
    <mergeCell ref="I10:J10"/>
    <mergeCell ref="A11:F11"/>
    <mergeCell ref="G11:H11"/>
    <mergeCell ref="I11:J11"/>
    <mergeCell ref="H27:I27"/>
    <mergeCell ref="H28:I28"/>
    <mergeCell ref="H29:I29"/>
    <mergeCell ref="H30:I30"/>
    <mergeCell ref="H31:I31"/>
    <mergeCell ref="A33:J33"/>
    <mergeCell ref="A36:H36"/>
    <mergeCell ref="A37:H37"/>
    <mergeCell ref="A38:H38"/>
    <mergeCell ref="H41:J41"/>
    <mergeCell ref="A44:C44"/>
    <mergeCell ref="H44:J44"/>
    <mergeCell ref="A46:J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1"/>
    <col collapsed="false" customWidth="true" hidden="false" outlineLevel="0" max="3" min="3" style="0" width="26"/>
    <col collapsed="false" customWidth="true" hidden="false" outlineLevel="0" max="4" min="4" style="0" width="10"/>
    <col collapsed="false" customWidth="true" hidden="false" outlineLevel="0" max="7" min="5" style="0" width="16"/>
    <col collapsed="false" customWidth="true" hidden="false" outlineLevel="0" max="8" min="8" style="0" width="6"/>
    <col collapsed="false" customWidth="true" hidden="false" outlineLevel="0" max="9" min="9" style="0" width="12"/>
    <col collapsed="false" customWidth="true" hidden="false" outlineLevel="0" max="10" min="10" style="0" width="13"/>
    <col collapsed="false" customWidth="true" hidden="true" outlineLevel="0" max="15" min="12" style="0" width="13"/>
  </cols>
  <sheetData>
    <row r="1" customFormat="false" ht="19.7" hidden="false" customHeight="false" outlineLevel="0" collapsed="false">
      <c r="A1" s="1"/>
      <c r="B1" s="1"/>
      <c r="C1" s="30" t="s">
        <v>53</v>
      </c>
      <c r="D1" s="30"/>
      <c r="E1" s="30"/>
      <c r="F1" s="30"/>
      <c r="G1" s="30"/>
      <c r="H1" s="30"/>
      <c r="I1" s="30"/>
      <c r="J1" s="30"/>
    </row>
    <row r="2" customFormat="false" ht="15" hidden="false" customHeight="false" outlineLevel="0" collapsed="false">
      <c r="A2" s="1"/>
      <c r="B2" s="1"/>
      <c r="C2" s="31" t="s">
        <v>54</v>
      </c>
      <c r="D2" s="31"/>
      <c r="E2" s="31"/>
      <c r="F2" s="31"/>
      <c r="G2" s="31"/>
      <c r="H2" s="31"/>
      <c r="I2" s="31"/>
      <c r="J2" s="31"/>
    </row>
    <row r="3" customFormat="false" ht="15" hidden="false" customHeight="false" outlineLevel="0" collapsed="false">
      <c r="A3" s="1"/>
      <c r="B3" s="1"/>
      <c r="C3" s="31" t="s">
        <v>55</v>
      </c>
      <c r="D3" s="31"/>
      <c r="E3" s="31"/>
      <c r="F3" s="31"/>
      <c r="G3" s="31"/>
      <c r="H3" s="31"/>
      <c r="I3" s="31"/>
      <c r="J3" s="31"/>
    </row>
    <row r="4" customFormat="false" ht="15" hidden="false" customHeight="false" outlineLevel="0" collapsed="false">
      <c r="A4" s="1"/>
      <c r="B4" s="1"/>
      <c r="C4" s="32" t="s">
        <v>56</v>
      </c>
      <c r="D4" s="32"/>
      <c r="E4" s="32"/>
      <c r="F4" s="32"/>
      <c r="G4" s="32"/>
      <c r="H4" s="32"/>
      <c r="I4" s="32"/>
      <c r="J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57</v>
      </c>
      <c r="B9" s="33"/>
      <c r="C9" s="33"/>
      <c r="D9" s="33"/>
      <c r="E9" s="33"/>
      <c r="F9" s="33"/>
      <c r="G9" s="8" t="s">
        <v>7</v>
      </c>
      <c r="H9" s="8"/>
      <c r="I9" s="9"/>
      <c r="J9" s="9"/>
    </row>
    <row r="10" customFormat="false" ht="15" hidden="false" customHeight="false" outlineLevel="0" collapsed="false">
      <c r="A10" s="34" t="s">
        <v>58</v>
      </c>
      <c r="B10" s="34"/>
      <c r="C10" s="34"/>
      <c r="D10" s="34"/>
      <c r="E10" s="34"/>
      <c r="F10" s="34"/>
      <c r="G10" s="8" t="s">
        <v>10</v>
      </c>
      <c r="H10" s="8"/>
      <c r="I10" s="9"/>
      <c r="J10" s="9"/>
    </row>
    <row r="11" customFormat="false" ht="15" hidden="false" customHeight="false" outlineLevel="0" collapsed="false">
      <c r="A11" s="34" t="s">
        <v>59</v>
      </c>
      <c r="B11" s="34"/>
      <c r="C11" s="34"/>
      <c r="D11" s="34"/>
      <c r="E11" s="34"/>
      <c r="F11" s="34"/>
      <c r="G11" s="8" t="s">
        <v>13</v>
      </c>
      <c r="H11" s="8"/>
      <c r="I11" s="9"/>
      <c r="J11" s="9"/>
    </row>
    <row r="15" customFormat="false" ht="23.8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2" t="s">
        <v>19</v>
      </c>
      <c r="F15" s="12" t="s">
        <v>20</v>
      </c>
      <c r="G15" s="12" t="s">
        <v>21</v>
      </c>
      <c r="H15" s="11" t="s">
        <v>22</v>
      </c>
      <c r="I15" s="13" t="s">
        <v>23</v>
      </c>
      <c r="J15" s="13" t="s">
        <v>24</v>
      </c>
    </row>
    <row r="16" customFormat="false" ht="15" hidden="false" customHeight="false" outlineLevel="0" collapsed="false">
      <c r="A16" s="14" t="str">
        <f aca="false">IF($C16="","",ROW()-15)</f>
        <v/>
      </c>
      <c r="B16" s="14"/>
      <c r="C16" s="15"/>
      <c r="D16" s="14"/>
      <c r="E16" s="15"/>
      <c r="F16" s="15"/>
      <c r="G16" s="15"/>
      <c r="H16" s="14"/>
      <c r="I16" s="16"/>
      <c r="J16" s="16" t="str">
        <f aca="false">IF(OR($H16="",$I16=""),"",ROUND($H16*$I16,2))</f>
        <v/>
      </c>
    </row>
    <row r="17" customFormat="false" ht="15" hidden="false" customHeight="false" outlineLevel="0" collapsed="false">
      <c r="A17" s="14" t="str">
        <f aca="false">IF($C17="","",ROW()-15)</f>
        <v/>
      </c>
      <c r="B17" s="14"/>
      <c r="C17" s="15"/>
      <c r="D17" s="14"/>
      <c r="E17" s="15"/>
      <c r="F17" s="15"/>
      <c r="G17" s="15"/>
      <c r="H17" s="14"/>
      <c r="I17" s="16"/>
      <c r="J17" s="16" t="str">
        <f aca="false">IF(OR($H17="",$I17=""),"",ROUND($H17*$I17,2))</f>
        <v/>
      </c>
    </row>
    <row r="18" customFormat="false" ht="15" hidden="false" customHeight="false" outlineLevel="0" collapsed="false">
      <c r="A18" s="14" t="str">
        <f aca="false">IF($C18="","",ROW()-15)</f>
        <v/>
      </c>
      <c r="B18" s="14"/>
      <c r="C18" s="15"/>
      <c r="D18" s="14"/>
      <c r="E18" s="15"/>
      <c r="F18" s="15"/>
      <c r="G18" s="15"/>
      <c r="H18" s="14"/>
      <c r="I18" s="16"/>
      <c r="J18" s="16" t="str">
        <f aca="false">IF(OR($H18="",$I18=""),"",ROUND($H18*$I18,2))</f>
        <v/>
      </c>
    </row>
    <row r="19" customFormat="false" ht="15" hidden="false" customHeight="false" outlineLevel="0" collapsed="false">
      <c r="A19" s="14" t="str">
        <f aca="false">IF($C19="","",ROW()-15)</f>
        <v/>
      </c>
      <c r="B19" s="14"/>
      <c r="C19" s="15"/>
      <c r="D19" s="14"/>
      <c r="E19" s="15"/>
      <c r="F19" s="15"/>
      <c r="G19" s="15"/>
      <c r="H19" s="14"/>
      <c r="I19" s="16"/>
      <c r="J19" s="16" t="str">
        <f aca="false">IF(OR($H19="",$I19=""),"",ROUND($H19*$I19,2))</f>
        <v/>
      </c>
    </row>
    <row r="20" customFormat="false" ht="15" hidden="false" customHeight="false" outlineLevel="0" collapsed="false">
      <c r="A20" s="14" t="str">
        <f aca="false">IF($C20="","",ROW()-15)</f>
        <v/>
      </c>
      <c r="B20" s="14"/>
      <c r="C20" s="15"/>
      <c r="D20" s="14"/>
      <c r="E20" s="15"/>
      <c r="F20" s="15"/>
      <c r="G20" s="15"/>
      <c r="H20" s="14"/>
      <c r="I20" s="16"/>
      <c r="J20" s="16" t="str">
        <f aca="false">IF(OR($H20="",$I20=""),"",ROUND($H20*$I20,2))</f>
        <v/>
      </c>
    </row>
    <row r="21" customFormat="false" ht="15" hidden="false" customHeight="false" outlineLevel="0" collapsed="false">
      <c r="A21" s="14" t="str">
        <f aca="false">IF($C21="","",ROW()-15)</f>
        <v/>
      </c>
      <c r="B21" s="14"/>
      <c r="C21" s="15"/>
      <c r="D21" s="14"/>
      <c r="E21" s="15"/>
      <c r="F21" s="15"/>
      <c r="G21" s="15"/>
      <c r="H21" s="14"/>
      <c r="I21" s="16"/>
      <c r="J21" s="16" t="str">
        <f aca="false">IF(OR($H21="",$I21=""),"",ROUND($H21*$I21,2))</f>
        <v/>
      </c>
    </row>
    <row r="22" customFormat="false" ht="15" hidden="false" customHeight="false" outlineLevel="0" collapsed="false">
      <c r="A22" s="14" t="str">
        <f aca="false">IF($C22="","",ROW()-15)</f>
        <v/>
      </c>
      <c r="B22" s="14"/>
      <c r="C22" s="15"/>
      <c r="D22" s="14"/>
      <c r="E22" s="15"/>
      <c r="F22" s="15"/>
      <c r="G22" s="15"/>
      <c r="H22" s="14"/>
      <c r="I22" s="16"/>
      <c r="J22" s="16" t="str">
        <f aca="false">IF(OR($H22="",$I22=""),"",ROUND($H22*$I22,2))</f>
        <v/>
      </c>
    </row>
    <row r="23" customFormat="false" ht="15" hidden="false" customHeight="false" outlineLevel="0" collapsed="false">
      <c r="A23" s="14" t="str">
        <f aca="false">IF($C23="","",ROW()-15)</f>
        <v/>
      </c>
      <c r="B23" s="14"/>
      <c r="C23" s="15"/>
      <c r="D23" s="14"/>
      <c r="E23" s="15"/>
      <c r="F23" s="15"/>
      <c r="G23" s="15"/>
      <c r="H23" s="14"/>
      <c r="I23" s="16"/>
      <c r="J23" s="16" t="str">
        <f aca="false">IF(OR($H23="",$I23=""),"",ROUND($H23*$I23,2))</f>
        <v/>
      </c>
    </row>
    <row r="24" customFormat="false" ht="15" hidden="false" customHeight="false" outlineLevel="0" collapsed="false">
      <c r="A24" s="14" t="str">
        <f aca="false">IF($C24="","",ROW()-15)</f>
        <v/>
      </c>
      <c r="B24" s="14"/>
      <c r="C24" s="15"/>
      <c r="D24" s="14"/>
      <c r="E24" s="15"/>
      <c r="F24" s="15"/>
      <c r="G24" s="15"/>
      <c r="H24" s="14"/>
      <c r="I24" s="16"/>
      <c r="J24" s="16" t="str">
        <f aca="false">IF(OR($H24="",$I24=""),"",ROUND($H24*$I24,2))</f>
        <v/>
      </c>
    </row>
    <row r="25" customFormat="false" ht="15" hidden="false" customHeight="false" outlineLevel="0" collapsed="false">
      <c r="A25" s="14" t="str">
        <f aca="false">IF($C25="","",ROW()-15)</f>
        <v/>
      </c>
      <c r="B25" s="14"/>
      <c r="C25" s="15"/>
      <c r="D25" s="14"/>
      <c r="E25" s="15"/>
      <c r="F25" s="15"/>
      <c r="G25" s="15"/>
      <c r="H25" s="14"/>
      <c r="I25" s="16"/>
      <c r="J25" s="16" t="str">
        <f aca="false">IF(OR($H25="",$I25=""),"",ROUND($H25*$I25,2))</f>
        <v/>
      </c>
    </row>
    <row r="27" customFormat="false" ht="15" hidden="false" customHeight="false" outlineLevel="0" collapsed="false">
      <c r="H27" s="17" t="s">
        <v>40</v>
      </c>
      <c r="I27" s="17"/>
      <c r="J27" s="18" t="str">
        <f aca="false">IF(COUNT(J16:INDEX($J:$J,ROW()-1))=0,"",SUM(J16:INDEX($J:$J,ROW()-1)))</f>
        <v/>
      </c>
      <c r="L27" s="19" t="n">
        <f aca="false">IF($J$31="",0,ROUND($J$31,2))</f>
        <v>0</v>
      </c>
      <c r="M27" s="0" t="str">
        <f aca="false">MID(L28,1,2)</f>
        <v>00</v>
      </c>
      <c r="N27" s="0" t="str">
        <f aca="false">IF(M27="00","",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"&amp;CHOOSE(MOD(VALUE(M27),10),"One","Two","Three","Four","Five","Six","Seven","Eight","Nine"))))&amp;" Crore ")</f>
        <v/>
      </c>
      <c r="O27" s="0" t="str">
        <f aca="false">IF(L27=0,"",TRIM("Rupees "&amp;N27&amp;N28&amp;N29&amp;N30&amp;N31&amp;IF(L29&gt;0," and "&amp;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Paise","")&amp;" Only"))</f>
        <v/>
      </c>
    </row>
    <row r="28" customFormat="false" ht="15" hidden="false" customHeight="false" outlineLevel="0" collapsed="false">
      <c r="G28" s="20" t="n">
        <v>0.09</v>
      </c>
      <c r="H28" s="21" t="s">
        <v>41</v>
      </c>
      <c r="I28" s="21"/>
      <c r="J28" s="22" t="str">
        <f aca="false">IF(J27="","",ROUND(J27*G28,2))</f>
        <v/>
      </c>
      <c r="L28" s="0" t="str">
        <f aca="false">TEXT(INT(L27),"000000000")</f>
        <v>000000000</v>
      </c>
      <c r="M28" s="0" t="str">
        <f aca="false">MID(L28,3,2)</f>
        <v>00</v>
      </c>
      <c r="N28" s="0" t="str">
        <f aca="false">IF(M28="00","",IF(VALUE(M28)=0,"",IF(VALUE(M28)&lt;20,CHOOSE(VALUE(M28),"One","Two","Three","Four","Five","Six","Seven","Eight","Nine","Ten","Eleven","Twelve","Thirteen","Fourteen","Fifteen","Sixteen","Seventeen","Eighteen","Nineteen"),CHOOSE(INT(VALUE(M28)/10)-1,"Twenty","Thirty","Forty","Fifty","Sixty","Seventy","Eighty","Ninety")&amp;IF(MOD(VALUE(M28),10)=0,""," "&amp;CHOOSE(MOD(VALUE(M28),10),"One","Two","Three","Four","Five","Six","Seven","Eight","Nine"))))&amp;" Lakh ")</f>
        <v/>
      </c>
    </row>
    <row r="29" customFormat="false" ht="15" hidden="false" customHeight="false" outlineLevel="0" collapsed="false">
      <c r="G29" s="20" t="n">
        <v>0.09</v>
      </c>
      <c r="H29" s="21" t="s">
        <v>42</v>
      </c>
      <c r="I29" s="21"/>
      <c r="J29" s="22" t="str">
        <f aca="false">IF(J27="","",ROUND(J27*G29,2))</f>
        <v/>
      </c>
      <c r="L29" s="19" t="n">
        <f aca="false">ROUND((L27-INT(L27))*100,0)</f>
        <v>0</v>
      </c>
      <c r="M29" s="0" t="str">
        <f aca="false">MID(L28,5,2)</f>
        <v>00</v>
      </c>
      <c r="N29" s="0" t="str">
        <f aca="false">IF(M29="00","",IF(VALUE(M29)=0,"",IF(VALUE(M29)&lt;20,CHOOSE(VALUE(M29),"One","Two","Three","Four","Five","Six","Seven","Eight","Nine","Ten","Eleven","Twelve","Thirteen","Fourteen","Fifteen","Sixteen","Seventeen","Eighteen","Nineteen"),CHOOSE(INT(VALUE(M29)/10)-1,"Twenty","Thirty","Forty","Fifty","Sixty","Seventy","Eighty","Ninety")&amp;IF(MOD(VALUE(M29),10)=0,""," "&amp;CHOOSE(MOD(VALUE(M29),10),"One","Two","Three","Four","Five","Six","Seven","Eight","Nine"))))&amp;" Thousand ")</f>
        <v/>
      </c>
    </row>
    <row r="30" customFormat="false" ht="15" hidden="false" customHeight="false" outlineLevel="0" collapsed="false">
      <c r="G30" s="20" t="n">
        <v>0</v>
      </c>
      <c r="H30" s="21" t="s">
        <v>43</v>
      </c>
      <c r="I30" s="21"/>
      <c r="J30" s="22" t="str">
        <f aca="false">IF(J27="","",ROUND(J27*G30,2))</f>
        <v/>
      </c>
      <c r="M30" s="0" t="str">
        <f aca="false">MID(L28,7,1)</f>
        <v>0</v>
      </c>
      <c r="N30" s="0" t="str">
        <f aca="false">IF(VALUE(M30)=0,"",CHOOSE(VALUE(M30),"One","Two","Three","Four","Five","Six","Seven","Eight","Nine")&amp;" Hundred ")</f>
        <v/>
      </c>
    </row>
    <row r="31" customFormat="false" ht="15" hidden="false" customHeight="false" outlineLevel="0" collapsed="false">
      <c r="H31" s="23" t="s">
        <v>44</v>
      </c>
      <c r="I31" s="23"/>
      <c r="J31" s="24" t="str">
        <f aca="false">IF(J27="","",ROUND(N(J27)+N(J28)+N(J29)+N(J30),2))</f>
        <v/>
      </c>
      <c r="M31" s="0" t="str">
        <f aca="false">MID(L28,8,2)</f>
        <v>00</v>
      </c>
      <c r="N31" s="0" t="str">
        <f aca="false">IF(VALUE(M31)=0,"",IF(VALUE(M31)&lt;20,CHOOSE(VALUE(M31),"One","Two","Three","Four","Five","Six","Seven","Eight","Nine","Ten","Eleven","Twelve","Thirteen","Fourteen","Fifteen","Sixteen","Seventeen","Eighteen","Nineteen"),CHOOSE(INT(VALUE(M31)/10)-1,"Twenty","Thirty","Forty","Fifty","Sixty","Seventy","Eighty","Ninety")&amp;IF(MOD(VALUE(M31),10)=0,""," "&amp;CHOOSE(MOD(VALUE(M31),10),"One","Two","Three","Four","Five","Six","Seven","Eight","Nine"))))</f>
        <v/>
      </c>
    </row>
    <row r="33" customFormat="false" ht="15" hidden="false" customHeight="false" outlineLevel="0" collapsed="false">
      <c r="A33" s="25" t="str">
        <f aca="false">IF(O27="","Amount in words: —","Amount in words: "&amp;O27)</f>
        <v>Amount in words: —</v>
      </c>
      <c r="B33" s="25"/>
      <c r="C33" s="25"/>
      <c r="D33" s="25"/>
      <c r="E33" s="25"/>
      <c r="F33" s="25"/>
      <c r="G33" s="25"/>
      <c r="H33" s="25"/>
      <c r="I33" s="25"/>
      <c r="J33" s="25"/>
    </row>
    <row r="35" customFormat="false" ht="15" hidden="false" customHeight="false" outlineLevel="0" collapsed="false">
      <c r="A35" s="6" t="s">
        <v>45</v>
      </c>
    </row>
    <row r="36" customFormat="false" ht="15" hidden="false" customHeight="false" outlineLevel="0" collapsed="false">
      <c r="A36" s="26" t="s">
        <v>60</v>
      </c>
      <c r="B36" s="26"/>
      <c r="C36" s="26"/>
      <c r="D36" s="26"/>
      <c r="E36" s="26"/>
      <c r="F36" s="26"/>
      <c r="G36" s="26"/>
      <c r="H36" s="26"/>
    </row>
    <row r="37" customFormat="false" ht="15" hidden="false" customHeight="false" outlineLevel="0" collapsed="false">
      <c r="A37" s="26" t="s">
        <v>61</v>
      </c>
      <c r="B37" s="26"/>
      <c r="C37" s="26"/>
      <c r="D37" s="26"/>
      <c r="E37" s="26"/>
      <c r="F37" s="26"/>
      <c r="G37" s="26"/>
      <c r="H37" s="26"/>
    </row>
    <row r="38" customFormat="false" ht="15" hidden="false" customHeight="false" outlineLevel="0" collapsed="false">
      <c r="A38" s="26" t="s">
        <v>62</v>
      </c>
      <c r="B38" s="26"/>
      <c r="C38" s="26"/>
      <c r="D38" s="26"/>
      <c r="E38" s="26"/>
      <c r="F38" s="26"/>
      <c r="G38" s="26"/>
      <c r="H38" s="26"/>
    </row>
    <row r="41" customFormat="false" ht="15" hidden="false" customHeight="false" outlineLevel="0" collapsed="false">
      <c r="H41" s="27" t="s">
        <v>63</v>
      </c>
      <c r="I41" s="27"/>
      <c r="J41" s="27"/>
    </row>
    <row r="44" customFormat="false" ht="15" hidden="false" customHeight="false" outlineLevel="0" collapsed="false">
      <c r="A44" s="28" t="s">
        <v>50</v>
      </c>
      <c r="B44" s="28"/>
      <c r="C44" s="28"/>
      <c r="H44" s="28" t="s">
        <v>51</v>
      </c>
      <c r="I44" s="28"/>
      <c r="J44" s="28"/>
    </row>
    <row r="46" customFormat="false" ht="15" hidden="false" customHeight="false" outlineLevel="0" collapsed="false">
      <c r="A46" s="29" t="s">
        <v>52</v>
      </c>
      <c r="B46" s="29"/>
      <c r="C46" s="29"/>
      <c r="D46" s="29"/>
      <c r="E46" s="29"/>
      <c r="F46" s="29"/>
      <c r="G46" s="29"/>
      <c r="H46" s="29"/>
      <c r="I46" s="29"/>
      <c r="J46" s="29"/>
    </row>
  </sheetData>
  <mergeCells count="29">
    <mergeCell ref="A1:B4"/>
    <mergeCell ref="C1:J1"/>
    <mergeCell ref="C2:J2"/>
    <mergeCell ref="C3:J3"/>
    <mergeCell ref="C4:J4"/>
    <mergeCell ref="A6:J6"/>
    <mergeCell ref="A7:J7"/>
    <mergeCell ref="A9:F9"/>
    <mergeCell ref="G9:H9"/>
    <mergeCell ref="I9:J9"/>
    <mergeCell ref="A10:F10"/>
    <mergeCell ref="G10:H10"/>
    <mergeCell ref="I10:J10"/>
    <mergeCell ref="A11:F11"/>
    <mergeCell ref="G11:H11"/>
    <mergeCell ref="I11:J11"/>
    <mergeCell ref="H27:I27"/>
    <mergeCell ref="H28:I28"/>
    <mergeCell ref="H29:I29"/>
    <mergeCell ref="H30:I30"/>
    <mergeCell ref="H31:I31"/>
    <mergeCell ref="A33:J33"/>
    <mergeCell ref="A36:H36"/>
    <mergeCell ref="A37:H37"/>
    <mergeCell ref="A38:H38"/>
    <mergeCell ref="H41:J41"/>
    <mergeCell ref="A44:C44"/>
    <mergeCell ref="H44:J44"/>
    <mergeCell ref="A46:J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64</v>
      </c>
    </row>
    <row r="4" customFormat="false" ht="15" hidden="false" customHeight="false" outlineLevel="0" collapsed="false">
      <c r="B4" s="36" t="s">
        <v>65</v>
      </c>
    </row>
    <row r="5" customFormat="false" ht="15" hidden="false" customHeight="false" outlineLevel="0" collapsed="false">
      <c r="B5" s="36" t="s">
        <v>66</v>
      </c>
    </row>
    <row r="6" customFormat="false" ht="15" hidden="false" customHeight="false" outlineLevel="0" collapsed="false">
      <c r="B6" s="36" t="s">
        <v>67</v>
      </c>
    </row>
    <row r="7" customFormat="false" ht="15" hidden="false" customHeight="false" outlineLevel="0" collapsed="false">
      <c r="B7" s="36" t="s">
        <v>68</v>
      </c>
    </row>
    <row r="9" customFormat="false" ht="15" hidden="false" customHeight="false" outlineLevel="0" collapsed="false">
      <c r="B9" s="37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2026-08-16T09:04:09Z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