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Quotation (Sample)" sheetId="1" state="visible" r:id="rId3"/>
    <sheet name="Quotation (Blank)" sheetId="2" state="visible" r:id="rId4"/>
    <sheet name="Instructions" sheetId="3" state="visible" r:id="rId5"/>
  </sheets>
  <definedNames>
    <definedName function="false" hidden="false" localSheetId="1" name="_xlnm.Print_Area" vbProcedure="false">'Quotation (Blank)'!$A$1:$H$46</definedName>
    <definedName function="false" hidden="false" localSheetId="1" name="_xlnm.Print_Titles" vbProcedure="false">'Quotation (Blank)'!$15:$15</definedName>
    <definedName function="false" hidden="false" localSheetId="0" name="_xlnm.Print_Area" vbProcedure="false">'Quotation (Sample)'!$A$1:$H$46</definedName>
    <definedName function="false" hidden="false" localSheetId="0" name="_xlnm.Print_Titles" vbProcedure="false">'Quotation (Sample)'!$15:$15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<sst xmlns="http://schemas.openxmlformats.org/spreadsheetml/2006/main" count="92" uniqueCount="68">
  <si>
    <t xml:space="preserve">SHARMA BUILDWELL &amp; INTERIORS</t>
  </si>
  <si>
    <t xml:space="preserve">Plywood · Laminates · Hardware — SCF 12, Timber Market, Gill Road, Ludhiana 141003, Punjab</t>
  </si>
  <si>
    <t xml:space="preserve">GSTIN: 03ABCFS1234J1Z7   ·   +91 XXXXX XXXXX   ·   sales@sharmabuildwell.in</t>
  </si>
  <si>
    <t xml:space="preserve">QUOTATION</t>
  </si>
  <si>
    <t xml:space="preserve">Furniture Works</t>
  </si>
  <si>
    <t xml:space="preserve">BILL TO</t>
  </si>
  <si>
    <t xml:space="preserve">Mr. Rohit Verma — Verma Residence</t>
  </si>
  <si>
    <t xml:space="preserve">Quotation No.</t>
  </si>
  <si>
    <t xml:space="preserve">QTN-2026-0151</t>
  </si>
  <si>
    <t xml:space="preserve">Plot 45, Sector 34, Chandigarh</t>
  </si>
  <si>
    <t xml:space="preserve">Date</t>
  </si>
  <si>
    <t xml:space="preserve">14/08/2026</t>
  </si>
  <si>
    <t xml:space="preserve">+91 XXXXX XXXXX</t>
  </si>
  <si>
    <t xml:space="preserve">Valid Until</t>
  </si>
  <si>
    <t xml:space="preserve">28/08/2026</t>
  </si>
  <si>
    <t xml:space="preserve">S.No</t>
  </si>
  <si>
    <t xml:space="preserve">Item</t>
  </si>
  <si>
    <t xml:space="preserve">Dimensions (L×W×H)</t>
  </si>
  <si>
    <t xml:space="preserve">Material / Finish</t>
  </si>
  <si>
    <t xml:space="preserve">Hardware Included</t>
  </si>
  <si>
    <t xml:space="preserve">Qty</t>
  </si>
  <si>
    <t xml:space="preserve">Rate (Rs)</t>
  </si>
  <si>
    <t xml:space="preserve">Amount (Rs)</t>
  </si>
  <si>
    <t xml:space="preserve">Queen bed with storage</t>
  </si>
  <si>
    <t xml:space="preserve">78" × 60" × 36"</t>
  </si>
  <si>
    <t xml:space="preserve">18mm BWP ply, walnut laminate</t>
  </si>
  <si>
    <t xml:space="preserve">Hydraulic lift, soft-close</t>
  </si>
  <si>
    <t xml:space="preserve">Bedside table</t>
  </si>
  <si>
    <t xml:space="preserve">18" × 16" × 22"</t>
  </si>
  <si>
    <t xml:space="preserve">Ply + laminate</t>
  </si>
  <si>
    <t xml:space="preserve">Soft-close drawer</t>
  </si>
  <si>
    <t xml:space="preserve">Study table</t>
  </si>
  <si>
    <t xml:space="preserve">48" × 24" × 30"</t>
  </si>
  <si>
    <t xml:space="preserve">Ply, laminate, PU edges</t>
  </si>
  <si>
    <t xml:space="preserve">Wire manager, 2 drawers</t>
  </si>
  <si>
    <t xml:space="preserve">Bookshelf — open</t>
  </si>
  <si>
    <t xml:space="preserve">36" × 12" × 72"</t>
  </si>
  <si>
    <t xml:space="preserve">Ply + veneer, PU polish</t>
  </si>
  <si>
    <t xml:space="preserve">—</t>
  </si>
  <si>
    <t xml:space="preserve">Sub-total</t>
  </si>
  <si>
    <t xml:space="preserve">CGST @</t>
  </si>
  <si>
    <t xml:space="preserve">SGST @</t>
  </si>
  <si>
    <t xml:space="preserve">IGST @</t>
  </si>
  <si>
    <t xml:space="preserve">Grand Total (Rs)</t>
  </si>
  <si>
    <t xml:space="preserve">TERMS &amp; CONDITIONS</t>
  </si>
  <si>
    <t xml:space="preserve">1.  Dimensions to be confirmed at site before production.</t>
  </si>
  <si>
    <t xml:space="preserve">2.  Polish/laminate shade as approved sample; natural grain variation possible.</t>
  </si>
  <si>
    <t xml:space="preserve">3.  GST extra. 50% advance, balance before delivery.</t>
  </si>
  <si>
    <t xml:space="preserve">For Sharma Buildwell &amp; Interiors</t>
  </si>
  <si>
    <t xml:space="preserve">Customer Acceptance (sign &amp; return)</t>
  </si>
  <si>
    <t xml:space="preserve">Authorised Signatory</t>
  </si>
  <si>
    <t xml:space="preserve">Free format by SaleShade — saleshade.in</t>
  </si>
  <si>
    <t xml:space="preserve">YOUR COMPANY NAME</t>
  </si>
  <si>
    <t xml:space="preserve">Tagline / line of business — Address line, City PIN, State</t>
  </si>
  <si>
    <t xml:space="preserve">GSTIN: __________________   ·   Phone: ____________   ·   Email: ____________</t>
  </si>
  <si>
    <t xml:space="preserve">Tip: replace the logo box and these lines; recolour the band — then delete this tip.</t>
  </si>
  <si>
    <t xml:space="preserve">Customer name</t>
  </si>
  <si>
    <t xml:space="preserve">Site / address</t>
  </si>
  <si>
    <t xml:space="preserve">Mobile</t>
  </si>
  <si>
    <t xml:space="preserve">1.  Prices valid for the period stated above.</t>
  </si>
  <si>
    <t xml:space="preserve">2.  Payment terms: ____________________________.</t>
  </si>
  <si>
    <t xml:space="preserve">3.  Scope/exclusions: ____________________________.</t>
  </si>
  <si>
    <t xml:space="preserve">For (Your Company Name)</t>
  </si>
  <si>
    <t xml:space="preserve">How to use this format</t>
  </si>
  <si>
    <t xml:space="preserve">1.  Furniture Works quotation — columns the trade actually uses, not a generic table.</t>
  </si>
  <si>
    <t xml:space="preserve">2.  Amounts, totals, GST and amount-in-words calculate themselves; edit the shaded % cells.</t>
  </si>
  <si>
    <t xml:space="preserve">3.  More rows? Press Tab in the last cell — the table extends itself.</t>
  </si>
  <si>
    <t xml:space="preserve">4.  Hidden helper columns after the table power the amount-in-words — leave them.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</si>
</sst>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[&gt;=10000000]##\,##\,##\,##0.00;[&gt;=100000]##\,##\,##0.00;#,##0.00"/>
    <numFmt numFmtId="167" formatCode="0%"/>
  </numFmts>
  <fonts count="2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E2A26"/>
      <name val="Cambria"/>
      <family val="0"/>
      <charset val="1"/>
    </font>
    <font>
      <sz val="9"/>
      <color rgb="FF5A5248"/>
      <name val="Calibri"/>
      <family val="0"/>
      <charset val="1"/>
    </font>
    <font>
      <b val="true"/>
      <sz val="15"/>
      <color rgb="FFFFFFFF"/>
      <name val="Cambria"/>
      <family val="0"/>
      <charset val="1"/>
    </font>
    <font>
      <i val="true"/>
      <sz val="8.5"/>
      <color rgb="FF8A8378"/>
      <name val="Calibri"/>
      <family val="0"/>
      <charset val="1"/>
    </font>
    <font>
      <b val="true"/>
      <sz val="8"/>
      <color rgb="FFA87546"/>
      <name val="Calibri"/>
      <family val="0"/>
      <charset val="1"/>
    </font>
    <font>
      <b val="true"/>
      <sz val="10"/>
      <color rgb="FF2E2A26"/>
      <name val="Calibri"/>
      <family val="0"/>
      <charset val="1"/>
    </font>
    <font>
      <b val="true"/>
      <sz val="9"/>
      <color rgb="FF5A5248"/>
      <name val="Calibri"/>
      <family val="0"/>
      <charset val="1"/>
    </font>
    <font>
      <sz val="9.5"/>
      <color rgb="FF2E2A26"/>
      <name val="Calibri"/>
      <family val="0"/>
      <charset val="1"/>
    </font>
    <font>
      <b val="true"/>
      <sz val="9.5"/>
      <color rgb="FF2E2A26"/>
      <name val="Calibri"/>
      <family val="0"/>
      <charset val="1"/>
    </font>
    <font>
      <sz val="9.5"/>
      <color rgb="FF5A5248"/>
      <name val="Calibri"/>
      <family val="0"/>
      <charset val="1"/>
    </font>
    <font>
      <sz val="10"/>
      <color rgb="FF5A5248"/>
      <name val="Calibri"/>
      <family val="0"/>
      <charset val="1"/>
    </font>
    <font>
      <sz val="10"/>
      <color rgb="FF2E2A26"/>
      <name val="Calibri"/>
      <family val="0"/>
      <charset val="1"/>
    </font>
    <font>
      <b val="true"/>
      <sz val="11"/>
      <color rgb="FF2E2A26"/>
      <name val="Calibri"/>
      <family val="0"/>
      <charset val="1"/>
    </font>
    <font>
      <b val="true"/>
      <sz val="12"/>
      <color rgb="FF2E2A26"/>
      <name val="Calibri"/>
      <family val="0"/>
      <charset val="1"/>
    </font>
    <font>
      <i val="true"/>
      <sz val="9.5"/>
      <color rgb="FF2E2A26"/>
      <name val="Calibri"/>
      <family val="0"/>
      <charset val="1"/>
    </font>
    <font>
      <sz val="8.5"/>
      <color rgb="FF5A5248"/>
      <name val="Calibri"/>
      <family val="0"/>
      <charset val="1"/>
    </font>
    <font>
      <sz val="7.5"/>
      <color rgb="FFB8B0A4"/>
      <name val="Calibri"/>
      <family val="0"/>
      <charset val="1"/>
    </font>
    <font>
      <b val="true"/>
      <sz val="16"/>
      <color rgb="FF8A8378"/>
      <name val="Cambria"/>
      <family val="0"/>
      <charset val="1"/>
    </font>
    <font>
      <sz val="9"/>
      <color rgb="FF8A8378"/>
      <name val="Calibri"/>
      <family val="0"/>
      <charset val="1"/>
    </font>
    <font>
      <i val="true"/>
      <sz val="8"/>
      <color rgb="FF8A8378"/>
      <name val="Calibri"/>
      <family val="0"/>
      <charset val="1"/>
    </font>
    <font>
      <b val="true"/>
      <sz val="10"/>
      <color rgb="FF8A8378"/>
      <name val="Calibri"/>
      <family val="0"/>
      <charset val="1"/>
    </font>
    <font>
      <b val="true"/>
      <sz val="14"/>
      <color rgb="FF2E2A26"/>
      <name val="Cambria"/>
      <family val="0"/>
      <charset val="1"/>
    </font>
    <font>
      <sz val="10.5"/>
      <color rgb="FF5A5248"/>
      <name val="Calibri"/>
      <family val="0"/>
      <charset val="1"/>
    </font>
    <font>
      <sz val="8"/>
      <color rgb="FFB8B0A4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A87546"/>
        <bgColor rgb="FF8A8378"/>
      </patternFill>
    </fill>
    <fill>
      <patternFill patternType="solid">
        <fgColor rgb="FFF5EDE3"/>
        <bgColor rgb="FFFFFFFF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E3D9CB"/>
      </bottom>
      <diagonal/>
    </border>
    <border diagonalUp="false" diagonalDown="false">
      <left/>
      <right/>
      <top style="thin">
        <color rgb="FFA87546"/>
      </top>
      <bottom style="thin">
        <color rgb="FFA87546"/>
      </bottom>
      <diagonal/>
    </border>
    <border diagonalUp="false" diagonalDown="false">
      <left/>
      <right/>
      <top/>
      <bottom style="hair">
        <color rgb="FFE3D9CB"/>
      </bottom>
      <diagonal/>
    </border>
    <border diagonalUp="false" diagonalDown="false">
      <left/>
      <right/>
      <top style="thin">
        <color rgb="FFE3D9CB"/>
      </top>
      <bottom/>
      <diagonal/>
    </border>
    <border diagonalUp="false" diagonalDown="false">
      <left/>
      <right/>
      <top style="thin">
        <color rgb="FF5A5248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3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3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3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9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6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7" fillId="3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8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F5EDE3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2E2A26"/>
          <bgColor rgb="FF000000"/>
        </patternFill>
      </fill>
    </dxf>
    <dxf>
      <fill>
        <patternFill patternType="solid">
          <fgColor rgb="FF5A5248"/>
          <bgColor rgb="FF000000"/>
        </patternFill>
      </fill>
    </dxf>
    <dxf>
      <border>
        <horizontal style="hair">
          <color rgb="FFE3D9CB"/>
        </horizontal>
      </border>
    </dxf>
    <dxf>
      <font>
        <b/>
        <color rgb="FF2E2A26"/>
      </font>
      <fill>
        <patternFill patternType="solid">
          <fgColor rgb="FFF5EDE3"/>
          <bgColor rgb="FFF5EDE3"/>
        </patternFill>
      </fill>
      <border>
        <top style="thin">
          <color rgb="FFA87546"/>
        </top>
        <bottom style="thin">
          <color rgb="FFA87546"/>
        </bottom>
      </border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A87546"/>
      <rgbColor rgb="FF800080"/>
      <rgbColor rgb="FF008080"/>
      <rgbColor rgb="FFB8B0A4"/>
      <rgbColor rgb="FF8A8378"/>
      <rgbColor rgb="FF9999FF"/>
      <rgbColor rgb="FF993366"/>
      <rgbColor rgb="FFF5EDE3"/>
      <rgbColor rgb="FFCCFFFF"/>
      <rgbColor rgb="FF660066"/>
      <rgbColor rgb="FFFF8080"/>
      <rgbColor rgb="FF0066CC"/>
      <rgbColor rgb="FFE3D9C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5248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E2A26"/>
    </indexedColors>
  </colors>
  <tableStyles count="1" defaultTableStyle="TableStyleMedium2" defaultPivotStyle="PivotStyleLight16">
    <tableStyle name="SaleShadeTable" pivot="0" count="2">
      <tableStyleElement type="wholeTable" dxfId="4"/>
      <tableStyleElement type="headerRow" dxfId="5"/>
    </tableStyle>
  </table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275760</xdr:colOff>
      <xdr:row>2</xdr:row>
      <xdr:rowOff>187560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628200" cy="6282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275760</xdr:colOff>
      <xdr:row>2</xdr:row>
      <xdr:rowOff>187560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0" y="0"/>
          <a:ext cx="628200" cy="628200"/>
        </a:xfrm>
        <a:prstGeom prst="rect">
          <a:avLst/>
        </a:prstGeom>
        <a:ln w="0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FurnitureB" displayName="FurnitureB" ref="A15:H25" headerRowCount="1" totalsRowCount="0" totalsRowShown="0">
  <autoFilter ref="A15:H25"/>
  <tableColumns count="8">
    <tableColumn id="1" name="S.No"/>
    <tableColumn id="2" name="Item"/>
    <tableColumn id="3" name="Dimensions (L×W×H)"/>
    <tableColumn id="4" name="Material / Finish"/>
    <tableColumn id="5" name="Hardware Included"/>
    <tableColumn id="6" name="Qty"/>
    <tableColumn id="7" name="Rate (Rs)"/>
    <tableColumn id="8" name="Amount (Rs)"/>
  </tableColumns>
  <tableStyleInfo name="SaleShadeTable" showFirstColumn="0" showLastColumn="0" showRowStripes="0" showColumnStripes="0"/>
</table>
</file>

<file path=xl/tables/table2.xml><?xml version="1.0" encoding="utf-8"?>
<table xmlns="http://schemas.openxmlformats.org/spreadsheetml/2006/main" id="2" name="FurnitureS" displayName="FurnitureS" ref="A15:H25" headerRowCount="1" totalsRowCount="0" totalsRowShown="0">
  <autoFilter ref="A15:H25"/>
  <tableColumns count="8">
    <tableColumn id="1" name="S.No"/>
    <tableColumn id="2" name="Item"/>
    <tableColumn id="3" name="Dimensions (L×W×H)"/>
    <tableColumn id="4" name="Material / Finish"/>
    <tableColumn id="5" name="Hardware Included"/>
    <tableColumn id="6" name="Qty"/>
    <tableColumn id="7" name="Rate (Rs)"/>
    <tableColumn id="8" name="Amount (Rs)"/>
  </tableColumns>
  <tableStyleInfo name="SaleShadeTable" showFirstColumn="0" showLastColumn="0" showRowStripes="0" showColumnStripes="0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table" Target="../tables/table2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4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4"/>
    <col collapsed="false" customWidth="true" hidden="false" outlineLevel="0" max="3" min="3" style="0" width="17"/>
    <col collapsed="false" customWidth="true" hidden="false" outlineLevel="0" max="4" min="4" style="0" width="22"/>
    <col collapsed="false" customWidth="true" hidden="false" outlineLevel="0" max="5" min="5" style="0" width="18"/>
    <col collapsed="false" customWidth="true" hidden="false" outlineLevel="0" max="6" min="6" style="0" width="6"/>
    <col collapsed="false" customWidth="true" hidden="false" outlineLevel="0" max="7" min="7" style="0" width="12"/>
    <col collapsed="false" customWidth="true" hidden="false" outlineLevel="0" max="8" min="8" style="0" width="13"/>
    <col collapsed="false" customWidth="true" hidden="true" outlineLevel="0" max="13" min="10" style="0" width="13"/>
  </cols>
  <sheetData>
    <row r="1" customFormat="false" ht="19.7" hidden="false" customHeight="false" outlineLevel="0" collapsed="false">
      <c r="A1" s="1"/>
      <c r="B1" s="1"/>
      <c r="C1" s="2" t="s">
        <v>0</v>
      </c>
      <c r="D1" s="2"/>
      <c r="E1" s="2"/>
      <c r="F1" s="2"/>
      <c r="G1" s="2"/>
      <c r="H1" s="2"/>
    </row>
    <row r="2" customFormat="false" ht="15" hidden="false" customHeight="false" outlineLevel="0" collapsed="false">
      <c r="A2" s="1"/>
      <c r="B2" s="1"/>
      <c r="C2" s="3" t="s">
        <v>1</v>
      </c>
      <c r="D2" s="3"/>
      <c r="E2" s="3"/>
      <c r="F2" s="3"/>
      <c r="G2" s="3"/>
      <c r="H2" s="3"/>
    </row>
    <row r="3" customFormat="false" ht="15" hidden="false" customHeight="false" outlineLevel="0" collapsed="false">
      <c r="A3" s="1"/>
      <c r="B3" s="1"/>
      <c r="C3" s="3" t="s">
        <v>2</v>
      </c>
      <c r="D3" s="3"/>
      <c r="E3" s="3"/>
      <c r="F3" s="3"/>
      <c r="G3" s="3"/>
      <c r="H3" s="3"/>
    </row>
    <row r="4" customFormat="false" ht="15" hidden="false" customHeight="false" outlineLevel="0" collapsed="false">
      <c r="A4" s="1"/>
      <c r="B4" s="1"/>
    </row>
    <row r="6" customFormat="false" ht="25.5" hidden="false" customHeight="true" outlineLevel="0" collapsed="false">
      <c r="A6" s="4" t="s">
        <v>3</v>
      </c>
      <c r="B6" s="4"/>
      <c r="C6" s="4"/>
      <c r="D6" s="4"/>
      <c r="E6" s="4"/>
      <c r="F6" s="4"/>
      <c r="G6" s="4"/>
      <c r="H6" s="4"/>
    </row>
    <row r="7" customFormat="false" ht="15" hidden="false" customHeight="false" outlineLevel="0" collapsed="false">
      <c r="A7" s="5" t="s">
        <v>4</v>
      </c>
      <c r="B7" s="5"/>
      <c r="C7" s="5"/>
      <c r="D7" s="5"/>
      <c r="E7" s="5"/>
      <c r="F7" s="5"/>
      <c r="G7" s="5"/>
      <c r="H7" s="5"/>
    </row>
    <row r="8" customFormat="false" ht="15" hidden="false" customHeight="false" outlineLevel="0" collapsed="false">
      <c r="A8" s="6" t="s">
        <v>5</v>
      </c>
    </row>
    <row r="9" customFormat="false" ht="15" hidden="false" customHeight="false" outlineLevel="0" collapsed="false">
      <c r="A9" s="7" t="s">
        <v>6</v>
      </c>
      <c r="B9" s="7"/>
      <c r="C9" s="7"/>
      <c r="D9" s="7"/>
      <c r="E9" s="8" t="s">
        <v>7</v>
      </c>
      <c r="F9" s="8"/>
      <c r="G9" s="9" t="s">
        <v>8</v>
      </c>
      <c r="H9" s="9"/>
    </row>
    <row r="10" customFormat="false" ht="15" hidden="false" customHeight="false" outlineLevel="0" collapsed="false">
      <c r="A10" s="10" t="s">
        <v>9</v>
      </c>
      <c r="B10" s="10"/>
      <c r="C10" s="10"/>
      <c r="D10" s="10"/>
      <c r="E10" s="8" t="s">
        <v>10</v>
      </c>
      <c r="F10" s="8"/>
      <c r="G10" s="9" t="s">
        <v>11</v>
      </c>
      <c r="H10" s="9"/>
    </row>
    <row r="11" customFormat="false" ht="15" hidden="false" customHeight="false" outlineLevel="0" collapsed="false">
      <c r="A11" s="10" t="s">
        <v>12</v>
      </c>
      <c r="B11" s="10"/>
      <c r="C11" s="10"/>
      <c r="D11" s="10"/>
      <c r="E11" s="8" t="s">
        <v>13</v>
      </c>
      <c r="F11" s="8"/>
      <c r="G11" s="9" t="s">
        <v>14</v>
      </c>
      <c r="H11" s="9"/>
    </row>
    <row r="15" customFormat="false" ht="23.85" hidden="false" customHeight="false" outlineLevel="0" collapsed="false">
      <c r="A15" s="11" t="s">
        <v>15</v>
      </c>
      <c r="B15" s="12" t="s">
        <v>16</v>
      </c>
      <c r="C15" s="11" t="s">
        <v>17</v>
      </c>
      <c r="D15" s="12" t="s">
        <v>18</v>
      </c>
      <c r="E15" s="12" t="s">
        <v>19</v>
      </c>
      <c r="F15" s="11" t="s">
        <v>20</v>
      </c>
      <c r="G15" s="13" t="s">
        <v>21</v>
      </c>
      <c r="H15" s="13" t="s">
        <v>22</v>
      </c>
    </row>
    <row r="16" customFormat="false" ht="23.85" hidden="false" customHeight="false" outlineLevel="0" collapsed="false">
      <c r="A16" s="14" t="n">
        <f aca="false">IF($B16="","",ROW()-15)</f>
        <v>1</v>
      </c>
      <c r="B16" s="15" t="s">
        <v>23</v>
      </c>
      <c r="C16" s="14" t="s">
        <v>24</v>
      </c>
      <c r="D16" s="15" t="s">
        <v>25</v>
      </c>
      <c r="E16" s="15" t="s">
        <v>26</v>
      </c>
      <c r="F16" s="14" t="n">
        <v>1</v>
      </c>
      <c r="G16" s="16" t="n">
        <v>42500</v>
      </c>
      <c r="H16" s="16" t="n">
        <f aca="false">IF(OR($F16="",$G16=""),"",ROUND($F16*$G16,2))</f>
        <v>42500</v>
      </c>
    </row>
    <row r="17" customFormat="false" ht="15" hidden="false" customHeight="false" outlineLevel="0" collapsed="false">
      <c r="A17" s="14" t="n">
        <f aca="false">IF($B17="","",ROW()-15)</f>
        <v>2</v>
      </c>
      <c r="B17" s="15" t="s">
        <v>27</v>
      </c>
      <c r="C17" s="14" t="s">
        <v>28</v>
      </c>
      <c r="D17" s="15" t="s">
        <v>29</v>
      </c>
      <c r="E17" s="15" t="s">
        <v>30</v>
      </c>
      <c r="F17" s="14" t="n">
        <v>2</v>
      </c>
      <c r="G17" s="16" t="n">
        <v>6800</v>
      </c>
      <c r="H17" s="16" t="n">
        <f aca="false">IF(OR($F17="",$G17=""),"",ROUND($F17*$G17,2))</f>
        <v>13600</v>
      </c>
    </row>
    <row r="18" customFormat="false" ht="23.85" hidden="false" customHeight="false" outlineLevel="0" collapsed="false">
      <c r="A18" s="14" t="n">
        <f aca="false">IF($B18="","",ROW()-15)</f>
        <v>3</v>
      </c>
      <c r="B18" s="15" t="s">
        <v>31</v>
      </c>
      <c r="C18" s="14" t="s">
        <v>32</v>
      </c>
      <c r="D18" s="15" t="s">
        <v>33</v>
      </c>
      <c r="E18" s="15" t="s">
        <v>34</v>
      </c>
      <c r="F18" s="14" t="n">
        <v>1</v>
      </c>
      <c r="G18" s="16" t="n">
        <v>14500</v>
      </c>
      <c r="H18" s="16" t="n">
        <f aca="false">IF(OR($F18="",$G18=""),"",ROUND($F18*$G18,2))</f>
        <v>14500</v>
      </c>
    </row>
    <row r="19" customFormat="false" ht="15" hidden="false" customHeight="false" outlineLevel="0" collapsed="false">
      <c r="A19" s="14" t="n">
        <f aca="false">IF($B19="","",ROW()-15)</f>
        <v>4</v>
      </c>
      <c r="B19" s="15" t="s">
        <v>35</v>
      </c>
      <c r="C19" s="14" t="s">
        <v>36</v>
      </c>
      <c r="D19" s="15" t="s">
        <v>37</v>
      </c>
      <c r="E19" s="15" t="s">
        <v>38</v>
      </c>
      <c r="F19" s="14" t="n">
        <v>1</v>
      </c>
      <c r="G19" s="16" t="n">
        <v>18200</v>
      </c>
      <c r="H19" s="16" t="n">
        <f aca="false">IF(OR($F19="",$G19=""),"",ROUND($F19*$G19,2))</f>
        <v>18200</v>
      </c>
    </row>
    <row r="20" customFormat="false" ht="15" hidden="false" customHeight="false" outlineLevel="0" collapsed="false">
      <c r="A20" s="14" t="str">
        <f aca="false">IF($B20="","",ROW()-15)</f>
        <v/>
      </c>
      <c r="B20" s="15"/>
      <c r="C20" s="14"/>
      <c r="D20" s="15"/>
      <c r="E20" s="15"/>
      <c r="F20" s="14"/>
      <c r="G20" s="16"/>
      <c r="H20" s="16" t="str">
        <f aca="false">IF(OR($F20="",$G20=""),"",ROUND($F20*$G20,2))</f>
        <v/>
      </c>
    </row>
    <row r="21" customFormat="false" ht="15" hidden="false" customHeight="false" outlineLevel="0" collapsed="false">
      <c r="A21" s="14" t="str">
        <f aca="false">IF($B21="","",ROW()-15)</f>
        <v/>
      </c>
      <c r="B21" s="15"/>
      <c r="C21" s="14"/>
      <c r="D21" s="15"/>
      <c r="E21" s="15"/>
      <c r="F21" s="14"/>
      <c r="G21" s="16"/>
      <c r="H21" s="16" t="str">
        <f aca="false">IF(OR($F21="",$G21=""),"",ROUND($F21*$G21,2))</f>
        <v/>
      </c>
    </row>
    <row r="22" customFormat="false" ht="15" hidden="false" customHeight="false" outlineLevel="0" collapsed="false">
      <c r="A22" s="14" t="str">
        <f aca="false">IF($B22="","",ROW()-15)</f>
        <v/>
      </c>
      <c r="B22" s="15"/>
      <c r="C22" s="14"/>
      <c r="D22" s="15"/>
      <c r="E22" s="15"/>
      <c r="F22" s="14"/>
      <c r="G22" s="16"/>
      <c r="H22" s="16" t="str">
        <f aca="false">IF(OR($F22="",$G22=""),"",ROUND($F22*$G22,2))</f>
        <v/>
      </c>
    </row>
    <row r="23" customFormat="false" ht="15" hidden="false" customHeight="false" outlineLevel="0" collapsed="false">
      <c r="A23" s="14" t="str">
        <f aca="false">IF($B23="","",ROW()-15)</f>
        <v/>
      </c>
      <c r="B23" s="15"/>
      <c r="C23" s="14"/>
      <c r="D23" s="15"/>
      <c r="E23" s="15"/>
      <c r="F23" s="14"/>
      <c r="G23" s="16"/>
      <c r="H23" s="16" t="str">
        <f aca="false">IF(OR($F23="",$G23=""),"",ROUND($F23*$G23,2))</f>
        <v/>
      </c>
    </row>
    <row r="24" customFormat="false" ht="15" hidden="false" customHeight="false" outlineLevel="0" collapsed="false">
      <c r="A24" s="14" t="str">
        <f aca="false">IF($B24="","",ROW()-15)</f>
        <v/>
      </c>
      <c r="B24" s="15"/>
      <c r="C24" s="14"/>
      <c r="D24" s="15"/>
      <c r="E24" s="15"/>
      <c r="F24" s="14"/>
      <c r="G24" s="16"/>
      <c r="H24" s="16" t="str">
        <f aca="false">IF(OR($F24="",$G24=""),"",ROUND($F24*$G24,2))</f>
        <v/>
      </c>
    </row>
    <row r="25" customFormat="false" ht="15" hidden="false" customHeight="false" outlineLevel="0" collapsed="false">
      <c r="A25" s="14" t="str">
        <f aca="false">IF($B25="","",ROW()-15)</f>
        <v/>
      </c>
      <c r="B25" s="15"/>
      <c r="C25" s="14"/>
      <c r="D25" s="15"/>
      <c r="E25" s="15"/>
      <c r="F25" s="14"/>
      <c r="G25" s="16"/>
      <c r="H25" s="16" t="str">
        <f aca="false">IF(OR($F25="",$G25=""),"",ROUND($F25*$G25,2))</f>
        <v/>
      </c>
    </row>
    <row r="27" customFormat="false" ht="15" hidden="false" customHeight="false" outlineLevel="0" collapsed="false">
      <c r="F27" s="17" t="s">
        <v>39</v>
      </c>
      <c r="G27" s="17"/>
      <c r="H27" s="18" t="n">
        <f aca="false">IF(COUNT(H16:INDEX($H:$H,ROW()-1))=0,"",SUM(H16:INDEX($H:$H,ROW()-1)))</f>
        <v>88800</v>
      </c>
      <c r="J27" s="19" t="n">
        <f aca="false">IF($H$31="",0,ROUND($H$31,2))</f>
        <v>104784</v>
      </c>
      <c r="K27" s="0" t="str">
        <f aca="false">MID(J28,1,2)</f>
        <v>00</v>
      </c>
      <c r="L27" s="0" t="str">
        <f aca="false">IF(K27="00","",IF(VALUE(K27)=0,"",IF(VALUE(K27)&lt;20,CHOOSE(VALUE(K27),"One","Two","Three","Four","Five","Six","Seven","Eight","Nine","Ten","Eleven","Twelve","Thirteen","Fourteen","Fifteen","Sixteen","Seventeen","Eighteen","Nineteen"),CHOOSE(INT(VALUE(K27)/10)-1,"Twenty","Thirty","Forty","Fifty","Sixty","Seventy","Eighty","Ninety")&amp;IF(MOD(VALUE(K27),10)=0,""," "&amp;CHOOSE(MOD(VALUE(K27),10),"One","Two","Three","Four","Five","Six","Seven","Eight","Nine"))))&amp;" Crore ")</f>
        <v/>
      </c>
      <c r="M27" s="0" t="str">
        <f aca="false">IF(J27=0,"",TRIM("Rupees "&amp;L27&amp;L28&amp;L29&amp;L30&amp;L31&amp;IF(J29&gt;0," and "&amp;IF(VALUE(J29)=0,"",IF(VALUE(J29)&lt;20,CHOOSE(VALUE(J29),"One","Two","Three","Four","Five","Six","Seven","Eight","Nine","Ten","Eleven","Twelve","Thirteen","Fourteen","Fifteen","Sixteen","Seventeen","Eighteen","Nineteen"),CHOOSE(INT(VALUE(J29)/10)-1,"Twenty","Thirty","Forty","Fifty","Sixty","Seventy","Eighty","Ninety")&amp;IF(MOD(VALUE(J29),10)=0,""," "&amp;CHOOSE(MOD(VALUE(J29),10),"One","Two","Three","Four","Five","Six","Seven","Eight","Nine"))))&amp;" Paise","")&amp;" Only"))</f>
        <v>Rupees One Lakh Four Thousand Seven Hundred Eighty Four Only</v>
      </c>
    </row>
    <row r="28" customFormat="false" ht="15" hidden="false" customHeight="false" outlineLevel="0" collapsed="false">
      <c r="E28" s="20" t="n">
        <v>0.09</v>
      </c>
      <c r="F28" s="21" t="s">
        <v>40</v>
      </c>
      <c r="G28" s="21"/>
      <c r="H28" s="22" t="n">
        <f aca="false">IF(H27="","",ROUND(H27*E28,2))</f>
        <v>7992</v>
      </c>
      <c r="J28" s="0" t="str">
        <f aca="false">TEXT(INT(J27),"000000000")</f>
        <v>000104784</v>
      </c>
      <c r="K28" s="0" t="str">
        <f aca="false">MID(J28,3,2)</f>
        <v>01</v>
      </c>
      <c r="L28" s="0" t="str">
        <f aca="false">IF(K28="00","",IF(VALUE(K28)=0,"",IF(VALUE(K28)&lt;20,CHOOSE(VALUE(K28),"One","Two","Three","Four","Five","Six","Seven","Eight","Nine","Ten","Eleven","Twelve","Thirteen","Fourteen","Fifteen","Sixteen","Seventeen","Eighteen","Nineteen"),CHOOSE(INT(VALUE(K28)/10)-1,"Twenty","Thirty","Forty","Fifty","Sixty","Seventy","Eighty","Ninety")&amp;IF(MOD(VALUE(K28),10)=0,""," "&amp;CHOOSE(MOD(VALUE(K28),10),"One","Two","Three","Four","Five","Six","Seven","Eight","Nine"))))&amp;" Lakh ")</f>
        <v>One Lakh </v>
      </c>
    </row>
    <row r="29" customFormat="false" ht="15" hidden="false" customHeight="false" outlineLevel="0" collapsed="false">
      <c r="E29" s="20" t="n">
        <v>0.09</v>
      </c>
      <c r="F29" s="21" t="s">
        <v>41</v>
      </c>
      <c r="G29" s="21"/>
      <c r="H29" s="22" t="n">
        <f aca="false">IF(H27="","",ROUND(H27*E29,2))</f>
        <v>7992</v>
      </c>
      <c r="J29" s="19" t="n">
        <f aca="false">ROUND((J27-INT(J27))*100,0)</f>
        <v>0</v>
      </c>
      <c r="K29" s="0" t="str">
        <f aca="false">MID(J28,5,2)</f>
        <v>04</v>
      </c>
      <c r="L29" s="0" t="str">
        <f aca="false">IF(K29="00","",IF(VALUE(K29)=0,"",IF(VALUE(K29)&lt;20,CHOOSE(VALUE(K29),"One","Two","Three","Four","Five","Six","Seven","Eight","Nine","Ten","Eleven","Twelve","Thirteen","Fourteen","Fifteen","Sixteen","Seventeen","Eighteen","Nineteen"),CHOOSE(INT(VALUE(K29)/10)-1,"Twenty","Thirty","Forty","Fifty","Sixty","Seventy","Eighty","Ninety")&amp;IF(MOD(VALUE(K29),10)=0,""," "&amp;CHOOSE(MOD(VALUE(K29),10),"One","Two","Three","Four","Five","Six","Seven","Eight","Nine"))))&amp;" Thousand ")</f>
        <v>Four Thousand </v>
      </c>
    </row>
    <row r="30" customFormat="false" ht="15" hidden="false" customHeight="false" outlineLevel="0" collapsed="false">
      <c r="E30" s="20" t="n">
        <v>0</v>
      </c>
      <c r="F30" s="21" t="s">
        <v>42</v>
      </c>
      <c r="G30" s="21"/>
      <c r="H30" s="22" t="n">
        <f aca="false">IF(H27="","",ROUND(H27*E30,2))</f>
        <v>0</v>
      </c>
      <c r="K30" s="0" t="str">
        <f aca="false">MID(J28,7,1)</f>
        <v>7</v>
      </c>
      <c r="L30" s="0" t="str">
        <f aca="false">IF(VALUE(K30)=0,"",CHOOSE(VALUE(K30),"One","Two","Three","Four","Five","Six","Seven","Eight","Nine")&amp;" Hundred ")</f>
        <v>Seven Hundred </v>
      </c>
    </row>
    <row r="31" customFormat="false" ht="15" hidden="false" customHeight="false" outlineLevel="0" collapsed="false">
      <c r="F31" s="23" t="s">
        <v>43</v>
      </c>
      <c r="G31" s="23"/>
      <c r="H31" s="24" t="n">
        <f aca="false">IF(H27="","",ROUND(N(H27)+N(H28)+N(H29)+N(H30),2))</f>
        <v>104784</v>
      </c>
      <c r="K31" s="0" t="str">
        <f aca="false">MID(J28,8,2)</f>
        <v>84</v>
      </c>
      <c r="L31" s="0" t="str">
        <f aca="false">IF(VALUE(K31)=0,"",IF(VALUE(K31)&lt;20,CHOOSE(VALUE(K31),"One","Two","Three","Four","Five","Six","Seven","Eight","Nine","Ten","Eleven","Twelve","Thirteen","Fourteen","Fifteen","Sixteen","Seventeen","Eighteen","Nineteen"),CHOOSE(INT(VALUE(K31)/10)-1,"Twenty","Thirty","Forty","Fifty","Sixty","Seventy","Eighty","Ninety")&amp;IF(MOD(VALUE(K31),10)=0,""," "&amp;CHOOSE(MOD(VALUE(K31),10),"One","Two","Three","Four","Five","Six","Seven","Eight","Nine"))))</f>
        <v>Eighty Four</v>
      </c>
    </row>
    <row r="33" customFormat="false" ht="15" hidden="false" customHeight="false" outlineLevel="0" collapsed="false">
      <c r="A33" s="25" t="str">
        <f aca="false">IF(M27="","Amount in words: —","Amount in words: "&amp;M27)</f>
        <v>Amount in words: Rupees One Lakh Four Thousand Seven Hundred Eighty Four Only</v>
      </c>
      <c r="B33" s="25"/>
      <c r="C33" s="25"/>
      <c r="D33" s="25"/>
      <c r="E33" s="25"/>
      <c r="F33" s="25"/>
      <c r="G33" s="25"/>
      <c r="H33" s="25"/>
    </row>
    <row r="35" customFormat="false" ht="15" hidden="false" customHeight="false" outlineLevel="0" collapsed="false">
      <c r="A35" s="6" t="s">
        <v>44</v>
      </c>
    </row>
    <row r="36" customFormat="false" ht="15" hidden="false" customHeight="false" outlineLevel="0" collapsed="false">
      <c r="A36" s="26" t="s">
        <v>45</v>
      </c>
      <c r="B36" s="26"/>
      <c r="C36" s="26"/>
      <c r="D36" s="26"/>
      <c r="E36" s="26"/>
      <c r="F36" s="26"/>
    </row>
    <row r="37" customFormat="false" ht="15" hidden="false" customHeight="false" outlineLevel="0" collapsed="false">
      <c r="A37" s="26" t="s">
        <v>46</v>
      </c>
      <c r="B37" s="26"/>
      <c r="C37" s="26"/>
      <c r="D37" s="26"/>
      <c r="E37" s="26"/>
      <c r="F37" s="26"/>
    </row>
    <row r="38" customFormat="false" ht="15" hidden="false" customHeight="false" outlineLevel="0" collapsed="false">
      <c r="A38" s="26" t="s">
        <v>47</v>
      </c>
      <c r="B38" s="26"/>
      <c r="C38" s="26"/>
      <c r="D38" s="26"/>
      <c r="E38" s="26"/>
      <c r="F38" s="26"/>
    </row>
    <row r="41" customFormat="false" ht="15" hidden="false" customHeight="false" outlineLevel="0" collapsed="false">
      <c r="F41" s="27" t="s">
        <v>48</v>
      </c>
      <c r="G41" s="27"/>
      <c r="H41" s="27"/>
    </row>
    <row r="44" customFormat="false" ht="15" hidden="false" customHeight="false" outlineLevel="0" collapsed="false">
      <c r="A44" s="28" t="s">
        <v>49</v>
      </c>
      <c r="B44" s="28"/>
      <c r="C44" s="28"/>
      <c r="F44" s="28" t="s">
        <v>50</v>
      </c>
      <c r="G44" s="28"/>
      <c r="H44" s="28"/>
    </row>
    <row r="46" customFormat="false" ht="15" hidden="false" customHeight="false" outlineLevel="0" collapsed="false">
      <c r="A46" s="29" t="s">
        <v>51</v>
      </c>
      <c r="B46" s="29"/>
      <c r="C46" s="29"/>
      <c r="D46" s="29"/>
      <c r="E46" s="29"/>
      <c r="F46" s="29"/>
      <c r="G46" s="29"/>
      <c r="H46" s="29"/>
    </row>
  </sheetData>
  <mergeCells count="28">
    <mergeCell ref="A1:B4"/>
    <mergeCell ref="C1:H1"/>
    <mergeCell ref="C2:H2"/>
    <mergeCell ref="C3:H3"/>
    <mergeCell ref="A6:H6"/>
    <mergeCell ref="A7:H7"/>
    <mergeCell ref="A9:D9"/>
    <mergeCell ref="E9:F9"/>
    <mergeCell ref="G9:H9"/>
    <mergeCell ref="A10:D10"/>
    <mergeCell ref="E10:F10"/>
    <mergeCell ref="G10:H10"/>
    <mergeCell ref="A11:D11"/>
    <mergeCell ref="E11:F11"/>
    <mergeCell ref="G11:H11"/>
    <mergeCell ref="F27:G27"/>
    <mergeCell ref="F28:G28"/>
    <mergeCell ref="F29:G29"/>
    <mergeCell ref="F30:G30"/>
    <mergeCell ref="F31:G31"/>
    <mergeCell ref="A33:H33"/>
    <mergeCell ref="A36:F36"/>
    <mergeCell ref="A37:F37"/>
    <mergeCell ref="A38:F38"/>
    <mergeCell ref="F41:H41"/>
    <mergeCell ref="A44:C44"/>
    <mergeCell ref="F44:H44"/>
    <mergeCell ref="A46:H46"/>
  </mergeCells>
  <printOptions headings="false" gridLines="false" gridLinesSet="true" horizontalCentered="false" verticalCentered="false"/>
  <pageMargins left="0.5" right="0.5" top="0.55" bottom="0.5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4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4"/>
    <col collapsed="false" customWidth="true" hidden="false" outlineLevel="0" max="3" min="3" style="0" width="17"/>
    <col collapsed="false" customWidth="true" hidden="false" outlineLevel="0" max="4" min="4" style="0" width="22"/>
    <col collapsed="false" customWidth="true" hidden="false" outlineLevel="0" max="5" min="5" style="0" width="18"/>
    <col collapsed="false" customWidth="true" hidden="false" outlineLevel="0" max="6" min="6" style="0" width="6"/>
    <col collapsed="false" customWidth="true" hidden="false" outlineLevel="0" max="7" min="7" style="0" width="12"/>
    <col collapsed="false" customWidth="true" hidden="false" outlineLevel="0" max="8" min="8" style="0" width="13"/>
    <col collapsed="false" customWidth="true" hidden="true" outlineLevel="0" max="13" min="10" style="0" width="13"/>
  </cols>
  <sheetData>
    <row r="1" customFormat="false" ht="19.7" hidden="false" customHeight="false" outlineLevel="0" collapsed="false">
      <c r="A1" s="1"/>
      <c r="B1" s="1"/>
      <c r="C1" s="30" t="s">
        <v>52</v>
      </c>
      <c r="D1" s="30"/>
      <c r="E1" s="30"/>
      <c r="F1" s="30"/>
      <c r="G1" s="30"/>
      <c r="H1" s="30"/>
    </row>
    <row r="2" customFormat="false" ht="15" hidden="false" customHeight="false" outlineLevel="0" collapsed="false">
      <c r="A2" s="1"/>
      <c r="B2" s="1"/>
      <c r="C2" s="31" t="s">
        <v>53</v>
      </c>
      <c r="D2" s="31"/>
      <c r="E2" s="31"/>
      <c r="F2" s="31"/>
      <c r="G2" s="31"/>
      <c r="H2" s="31"/>
    </row>
    <row r="3" customFormat="false" ht="15" hidden="false" customHeight="false" outlineLevel="0" collapsed="false">
      <c r="A3" s="1"/>
      <c r="B3" s="1"/>
      <c r="C3" s="31" t="s">
        <v>54</v>
      </c>
      <c r="D3" s="31"/>
      <c r="E3" s="31"/>
      <c r="F3" s="31"/>
      <c r="G3" s="31"/>
      <c r="H3" s="31"/>
    </row>
    <row r="4" customFormat="false" ht="15" hidden="false" customHeight="false" outlineLevel="0" collapsed="false">
      <c r="A4" s="1"/>
      <c r="B4" s="1"/>
      <c r="C4" s="32" t="s">
        <v>55</v>
      </c>
      <c r="D4" s="32"/>
      <c r="E4" s="32"/>
      <c r="F4" s="32"/>
      <c r="G4" s="32"/>
      <c r="H4" s="32"/>
    </row>
    <row r="6" customFormat="false" ht="25.5" hidden="false" customHeight="true" outlineLevel="0" collapsed="false">
      <c r="A6" s="4" t="s">
        <v>3</v>
      </c>
      <c r="B6" s="4"/>
      <c r="C6" s="4"/>
      <c r="D6" s="4"/>
      <c r="E6" s="4"/>
      <c r="F6" s="4"/>
      <c r="G6" s="4"/>
      <c r="H6" s="4"/>
    </row>
    <row r="7" customFormat="false" ht="15" hidden="false" customHeight="false" outlineLevel="0" collapsed="false">
      <c r="A7" s="5" t="s">
        <v>4</v>
      </c>
      <c r="B7" s="5"/>
      <c r="C7" s="5"/>
      <c r="D7" s="5"/>
      <c r="E7" s="5"/>
      <c r="F7" s="5"/>
      <c r="G7" s="5"/>
      <c r="H7" s="5"/>
    </row>
    <row r="8" customFormat="false" ht="15" hidden="false" customHeight="false" outlineLevel="0" collapsed="false">
      <c r="A8" s="6" t="s">
        <v>5</v>
      </c>
    </row>
    <row r="9" customFormat="false" ht="15" hidden="false" customHeight="false" outlineLevel="0" collapsed="false">
      <c r="A9" s="33" t="s">
        <v>56</v>
      </c>
      <c r="B9" s="33"/>
      <c r="C9" s="33"/>
      <c r="D9" s="33"/>
      <c r="E9" s="8" t="s">
        <v>7</v>
      </c>
      <c r="F9" s="8"/>
      <c r="G9" s="9"/>
      <c r="H9" s="9"/>
    </row>
    <row r="10" customFormat="false" ht="15" hidden="false" customHeight="false" outlineLevel="0" collapsed="false">
      <c r="A10" s="34" t="s">
        <v>57</v>
      </c>
      <c r="B10" s="34"/>
      <c r="C10" s="34"/>
      <c r="D10" s="34"/>
      <c r="E10" s="8" t="s">
        <v>10</v>
      </c>
      <c r="F10" s="8"/>
      <c r="G10" s="9"/>
      <c r="H10" s="9"/>
    </row>
    <row r="11" customFormat="false" ht="15" hidden="false" customHeight="false" outlineLevel="0" collapsed="false">
      <c r="A11" s="34" t="s">
        <v>58</v>
      </c>
      <c r="B11" s="34"/>
      <c r="C11" s="34"/>
      <c r="D11" s="34"/>
      <c r="E11" s="8" t="s">
        <v>13</v>
      </c>
      <c r="F11" s="8"/>
      <c r="G11" s="9"/>
      <c r="H11" s="9"/>
    </row>
    <row r="15" customFormat="false" ht="23.85" hidden="false" customHeight="false" outlineLevel="0" collapsed="false">
      <c r="A15" s="11" t="s">
        <v>15</v>
      </c>
      <c r="B15" s="12" t="s">
        <v>16</v>
      </c>
      <c r="C15" s="11" t="s">
        <v>17</v>
      </c>
      <c r="D15" s="12" t="s">
        <v>18</v>
      </c>
      <c r="E15" s="12" t="s">
        <v>19</v>
      </c>
      <c r="F15" s="11" t="s">
        <v>20</v>
      </c>
      <c r="G15" s="13" t="s">
        <v>21</v>
      </c>
      <c r="H15" s="13" t="s">
        <v>22</v>
      </c>
    </row>
    <row r="16" customFormat="false" ht="15" hidden="false" customHeight="false" outlineLevel="0" collapsed="false">
      <c r="A16" s="14" t="str">
        <f aca="false">IF($B16="","",ROW()-15)</f>
        <v/>
      </c>
      <c r="B16" s="15"/>
      <c r="C16" s="14"/>
      <c r="D16" s="15"/>
      <c r="E16" s="15"/>
      <c r="F16" s="14"/>
      <c r="G16" s="16"/>
      <c r="H16" s="16" t="str">
        <f aca="false">IF(OR($F16="",$G16=""),"",ROUND($F16*$G16,2))</f>
        <v/>
      </c>
    </row>
    <row r="17" customFormat="false" ht="15" hidden="false" customHeight="false" outlineLevel="0" collapsed="false">
      <c r="A17" s="14" t="str">
        <f aca="false">IF($B17="","",ROW()-15)</f>
        <v/>
      </c>
      <c r="B17" s="15"/>
      <c r="C17" s="14"/>
      <c r="D17" s="15"/>
      <c r="E17" s="15"/>
      <c r="F17" s="14"/>
      <c r="G17" s="16"/>
      <c r="H17" s="16" t="str">
        <f aca="false">IF(OR($F17="",$G17=""),"",ROUND($F17*$G17,2))</f>
        <v/>
      </c>
    </row>
    <row r="18" customFormat="false" ht="15" hidden="false" customHeight="false" outlineLevel="0" collapsed="false">
      <c r="A18" s="14" t="str">
        <f aca="false">IF($B18="","",ROW()-15)</f>
        <v/>
      </c>
      <c r="B18" s="15"/>
      <c r="C18" s="14"/>
      <c r="D18" s="15"/>
      <c r="E18" s="15"/>
      <c r="F18" s="14"/>
      <c r="G18" s="16"/>
      <c r="H18" s="16" t="str">
        <f aca="false">IF(OR($F18="",$G18=""),"",ROUND($F18*$G18,2))</f>
        <v/>
      </c>
    </row>
    <row r="19" customFormat="false" ht="15" hidden="false" customHeight="false" outlineLevel="0" collapsed="false">
      <c r="A19" s="14" t="str">
        <f aca="false">IF($B19="","",ROW()-15)</f>
        <v/>
      </c>
      <c r="B19" s="15"/>
      <c r="C19" s="14"/>
      <c r="D19" s="15"/>
      <c r="E19" s="15"/>
      <c r="F19" s="14"/>
      <c r="G19" s="16"/>
      <c r="H19" s="16" t="str">
        <f aca="false">IF(OR($F19="",$G19=""),"",ROUND($F19*$G19,2))</f>
        <v/>
      </c>
    </row>
    <row r="20" customFormat="false" ht="15" hidden="false" customHeight="false" outlineLevel="0" collapsed="false">
      <c r="A20" s="14" t="str">
        <f aca="false">IF($B20="","",ROW()-15)</f>
        <v/>
      </c>
      <c r="B20" s="15"/>
      <c r="C20" s="14"/>
      <c r="D20" s="15"/>
      <c r="E20" s="15"/>
      <c r="F20" s="14"/>
      <c r="G20" s="16"/>
      <c r="H20" s="16" t="str">
        <f aca="false">IF(OR($F20="",$G20=""),"",ROUND($F20*$G20,2))</f>
        <v/>
      </c>
    </row>
    <row r="21" customFormat="false" ht="15" hidden="false" customHeight="false" outlineLevel="0" collapsed="false">
      <c r="A21" s="14" t="str">
        <f aca="false">IF($B21="","",ROW()-15)</f>
        <v/>
      </c>
      <c r="B21" s="15"/>
      <c r="C21" s="14"/>
      <c r="D21" s="15"/>
      <c r="E21" s="15"/>
      <c r="F21" s="14"/>
      <c r="G21" s="16"/>
      <c r="H21" s="16" t="str">
        <f aca="false">IF(OR($F21="",$G21=""),"",ROUND($F21*$G21,2))</f>
        <v/>
      </c>
    </row>
    <row r="22" customFormat="false" ht="15" hidden="false" customHeight="false" outlineLevel="0" collapsed="false">
      <c r="A22" s="14" t="str">
        <f aca="false">IF($B22="","",ROW()-15)</f>
        <v/>
      </c>
      <c r="B22" s="15"/>
      <c r="C22" s="14"/>
      <c r="D22" s="15"/>
      <c r="E22" s="15"/>
      <c r="F22" s="14"/>
      <c r="G22" s="16"/>
      <c r="H22" s="16" t="str">
        <f aca="false">IF(OR($F22="",$G22=""),"",ROUND($F22*$G22,2))</f>
        <v/>
      </c>
    </row>
    <row r="23" customFormat="false" ht="15" hidden="false" customHeight="false" outlineLevel="0" collapsed="false">
      <c r="A23" s="14" t="str">
        <f aca="false">IF($B23="","",ROW()-15)</f>
        <v/>
      </c>
      <c r="B23" s="15"/>
      <c r="C23" s="14"/>
      <c r="D23" s="15"/>
      <c r="E23" s="15"/>
      <c r="F23" s="14"/>
      <c r="G23" s="16"/>
      <c r="H23" s="16" t="str">
        <f aca="false">IF(OR($F23="",$G23=""),"",ROUND($F23*$G23,2))</f>
        <v/>
      </c>
    </row>
    <row r="24" customFormat="false" ht="15" hidden="false" customHeight="false" outlineLevel="0" collapsed="false">
      <c r="A24" s="14" t="str">
        <f aca="false">IF($B24="","",ROW()-15)</f>
        <v/>
      </c>
      <c r="B24" s="15"/>
      <c r="C24" s="14"/>
      <c r="D24" s="15"/>
      <c r="E24" s="15"/>
      <c r="F24" s="14"/>
      <c r="G24" s="16"/>
      <c r="H24" s="16" t="str">
        <f aca="false">IF(OR($F24="",$G24=""),"",ROUND($F24*$G24,2))</f>
        <v/>
      </c>
    </row>
    <row r="25" customFormat="false" ht="15" hidden="false" customHeight="false" outlineLevel="0" collapsed="false">
      <c r="A25" s="14" t="str">
        <f aca="false">IF($B25="","",ROW()-15)</f>
        <v/>
      </c>
      <c r="B25" s="15"/>
      <c r="C25" s="14"/>
      <c r="D25" s="15"/>
      <c r="E25" s="15"/>
      <c r="F25" s="14"/>
      <c r="G25" s="16"/>
      <c r="H25" s="16" t="str">
        <f aca="false">IF(OR($F25="",$G25=""),"",ROUND($F25*$G25,2))</f>
        <v/>
      </c>
    </row>
    <row r="27" customFormat="false" ht="15" hidden="false" customHeight="false" outlineLevel="0" collapsed="false">
      <c r="F27" s="17" t="s">
        <v>39</v>
      </c>
      <c r="G27" s="17"/>
      <c r="H27" s="18" t="str">
        <f aca="false">IF(COUNT(H16:INDEX($H:$H,ROW()-1))=0,"",SUM(H16:INDEX($H:$H,ROW()-1)))</f>
        <v/>
      </c>
      <c r="J27" s="19" t="n">
        <f aca="false">IF($H$31="",0,ROUND($H$31,2))</f>
        <v>0</v>
      </c>
      <c r="K27" s="0" t="str">
        <f aca="false">MID(J28,1,2)</f>
        <v>00</v>
      </c>
      <c r="L27" s="0" t="str">
        <f aca="false">IF(K27="00","",IF(VALUE(K27)=0,"",IF(VALUE(K27)&lt;20,CHOOSE(VALUE(K27),"One","Two","Three","Four","Five","Six","Seven","Eight","Nine","Ten","Eleven","Twelve","Thirteen","Fourteen","Fifteen","Sixteen","Seventeen","Eighteen","Nineteen"),CHOOSE(INT(VALUE(K27)/10)-1,"Twenty","Thirty","Forty","Fifty","Sixty","Seventy","Eighty","Ninety")&amp;IF(MOD(VALUE(K27),10)=0,""," "&amp;CHOOSE(MOD(VALUE(K27),10),"One","Two","Three","Four","Five","Six","Seven","Eight","Nine"))))&amp;" Crore ")</f>
        <v/>
      </c>
      <c r="M27" s="0" t="str">
        <f aca="false">IF(J27=0,"",TRIM("Rupees "&amp;L27&amp;L28&amp;L29&amp;L30&amp;L31&amp;IF(J29&gt;0," and "&amp;IF(VALUE(J29)=0,"",IF(VALUE(J29)&lt;20,CHOOSE(VALUE(J29),"One","Two","Three","Four","Five","Six","Seven","Eight","Nine","Ten","Eleven","Twelve","Thirteen","Fourteen","Fifteen","Sixteen","Seventeen","Eighteen","Nineteen"),CHOOSE(INT(VALUE(J29)/10)-1,"Twenty","Thirty","Forty","Fifty","Sixty","Seventy","Eighty","Ninety")&amp;IF(MOD(VALUE(J29),10)=0,""," "&amp;CHOOSE(MOD(VALUE(J29),10),"One","Two","Three","Four","Five","Six","Seven","Eight","Nine"))))&amp;" Paise","")&amp;" Only"))</f>
        <v/>
      </c>
    </row>
    <row r="28" customFormat="false" ht="15" hidden="false" customHeight="false" outlineLevel="0" collapsed="false">
      <c r="E28" s="20" t="n">
        <v>0.09</v>
      </c>
      <c r="F28" s="21" t="s">
        <v>40</v>
      </c>
      <c r="G28" s="21"/>
      <c r="H28" s="22" t="str">
        <f aca="false">IF(H27="","",ROUND(H27*E28,2))</f>
        <v/>
      </c>
      <c r="J28" s="0" t="str">
        <f aca="false">TEXT(INT(J27),"000000000")</f>
        <v>000000000</v>
      </c>
      <c r="K28" s="0" t="str">
        <f aca="false">MID(J28,3,2)</f>
        <v>00</v>
      </c>
      <c r="L28" s="0" t="str">
        <f aca="false">IF(K28="00","",IF(VALUE(K28)=0,"",IF(VALUE(K28)&lt;20,CHOOSE(VALUE(K28),"One","Two","Three","Four","Five","Six","Seven","Eight","Nine","Ten","Eleven","Twelve","Thirteen","Fourteen","Fifteen","Sixteen","Seventeen","Eighteen","Nineteen"),CHOOSE(INT(VALUE(K28)/10)-1,"Twenty","Thirty","Forty","Fifty","Sixty","Seventy","Eighty","Ninety")&amp;IF(MOD(VALUE(K28),10)=0,""," "&amp;CHOOSE(MOD(VALUE(K28),10),"One","Two","Three","Four","Five","Six","Seven","Eight","Nine"))))&amp;" Lakh ")</f>
        <v/>
      </c>
    </row>
    <row r="29" customFormat="false" ht="15" hidden="false" customHeight="false" outlineLevel="0" collapsed="false">
      <c r="E29" s="20" t="n">
        <v>0.09</v>
      </c>
      <c r="F29" s="21" t="s">
        <v>41</v>
      </c>
      <c r="G29" s="21"/>
      <c r="H29" s="22" t="str">
        <f aca="false">IF(H27="","",ROUND(H27*E29,2))</f>
        <v/>
      </c>
      <c r="J29" s="19" t="n">
        <f aca="false">ROUND((J27-INT(J27))*100,0)</f>
        <v>0</v>
      </c>
      <c r="K29" s="0" t="str">
        <f aca="false">MID(J28,5,2)</f>
        <v>00</v>
      </c>
      <c r="L29" s="0" t="str">
        <f aca="false">IF(K29="00","",IF(VALUE(K29)=0,"",IF(VALUE(K29)&lt;20,CHOOSE(VALUE(K29),"One","Two","Three","Four","Five","Six","Seven","Eight","Nine","Ten","Eleven","Twelve","Thirteen","Fourteen","Fifteen","Sixteen","Seventeen","Eighteen","Nineteen"),CHOOSE(INT(VALUE(K29)/10)-1,"Twenty","Thirty","Forty","Fifty","Sixty","Seventy","Eighty","Ninety")&amp;IF(MOD(VALUE(K29),10)=0,""," "&amp;CHOOSE(MOD(VALUE(K29),10),"One","Two","Three","Four","Five","Six","Seven","Eight","Nine"))))&amp;" Thousand ")</f>
        <v/>
      </c>
    </row>
    <row r="30" customFormat="false" ht="15" hidden="false" customHeight="false" outlineLevel="0" collapsed="false">
      <c r="E30" s="20" t="n">
        <v>0</v>
      </c>
      <c r="F30" s="21" t="s">
        <v>42</v>
      </c>
      <c r="G30" s="21"/>
      <c r="H30" s="22" t="str">
        <f aca="false">IF(H27="","",ROUND(H27*E30,2))</f>
        <v/>
      </c>
      <c r="K30" s="0" t="str">
        <f aca="false">MID(J28,7,1)</f>
        <v>0</v>
      </c>
      <c r="L30" s="0" t="str">
        <f aca="false">IF(VALUE(K30)=0,"",CHOOSE(VALUE(K30),"One","Two","Three","Four","Five","Six","Seven","Eight","Nine")&amp;" Hundred ")</f>
        <v/>
      </c>
    </row>
    <row r="31" customFormat="false" ht="15" hidden="false" customHeight="false" outlineLevel="0" collapsed="false">
      <c r="F31" s="23" t="s">
        <v>43</v>
      </c>
      <c r="G31" s="23"/>
      <c r="H31" s="24" t="str">
        <f aca="false">IF(H27="","",ROUND(N(H27)+N(H28)+N(H29)+N(H30),2))</f>
        <v/>
      </c>
      <c r="K31" s="0" t="str">
        <f aca="false">MID(J28,8,2)</f>
        <v>00</v>
      </c>
      <c r="L31" s="0" t="str">
        <f aca="false">IF(VALUE(K31)=0,"",IF(VALUE(K31)&lt;20,CHOOSE(VALUE(K31),"One","Two","Three","Four","Five","Six","Seven","Eight","Nine","Ten","Eleven","Twelve","Thirteen","Fourteen","Fifteen","Sixteen","Seventeen","Eighteen","Nineteen"),CHOOSE(INT(VALUE(K31)/10)-1,"Twenty","Thirty","Forty","Fifty","Sixty","Seventy","Eighty","Ninety")&amp;IF(MOD(VALUE(K31),10)=0,""," "&amp;CHOOSE(MOD(VALUE(K31),10),"One","Two","Three","Four","Five","Six","Seven","Eight","Nine"))))</f>
        <v/>
      </c>
    </row>
    <row r="33" customFormat="false" ht="15" hidden="false" customHeight="false" outlineLevel="0" collapsed="false">
      <c r="A33" s="25" t="str">
        <f aca="false">IF(M27="","Amount in words: —","Amount in words: "&amp;M27)</f>
        <v>Amount in words: —</v>
      </c>
      <c r="B33" s="25"/>
      <c r="C33" s="25"/>
      <c r="D33" s="25"/>
      <c r="E33" s="25"/>
      <c r="F33" s="25"/>
      <c r="G33" s="25"/>
      <c r="H33" s="25"/>
    </row>
    <row r="35" customFormat="false" ht="15" hidden="false" customHeight="false" outlineLevel="0" collapsed="false">
      <c r="A35" s="6" t="s">
        <v>44</v>
      </c>
    </row>
    <row r="36" customFormat="false" ht="15" hidden="false" customHeight="false" outlineLevel="0" collapsed="false">
      <c r="A36" s="26" t="s">
        <v>59</v>
      </c>
      <c r="B36" s="26"/>
      <c r="C36" s="26"/>
      <c r="D36" s="26"/>
      <c r="E36" s="26"/>
      <c r="F36" s="26"/>
    </row>
    <row r="37" customFormat="false" ht="15" hidden="false" customHeight="false" outlineLevel="0" collapsed="false">
      <c r="A37" s="26" t="s">
        <v>60</v>
      </c>
      <c r="B37" s="26"/>
      <c r="C37" s="26"/>
      <c r="D37" s="26"/>
      <c r="E37" s="26"/>
      <c r="F37" s="26"/>
    </row>
    <row r="38" customFormat="false" ht="15" hidden="false" customHeight="false" outlineLevel="0" collapsed="false">
      <c r="A38" s="26" t="s">
        <v>61</v>
      </c>
      <c r="B38" s="26"/>
      <c r="C38" s="26"/>
      <c r="D38" s="26"/>
      <c r="E38" s="26"/>
      <c r="F38" s="26"/>
    </row>
    <row r="41" customFormat="false" ht="15" hidden="false" customHeight="false" outlineLevel="0" collapsed="false">
      <c r="F41" s="27" t="s">
        <v>62</v>
      </c>
      <c r="G41" s="27"/>
      <c r="H41" s="27"/>
    </row>
    <row r="44" customFormat="false" ht="15" hidden="false" customHeight="false" outlineLevel="0" collapsed="false">
      <c r="A44" s="28" t="s">
        <v>49</v>
      </c>
      <c r="B44" s="28"/>
      <c r="C44" s="28"/>
      <c r="F44" s="28" t="s">
        <v>50</v>
      </c>
      <c r="G44" s="28"/>
      <c r="H44" s="28"/>
    </row>
    <row r="46" customFormat="false" ht="15" hidden="false" customHeight="false" outlineLevel="0" collapsed="false">
      <c r="A46" s="29" t="s">
        <v>51</v>
      </c>
      <c r="B46" s="29"/>
      <c r="C46" s="29"/>
      <c r="D46" s="29"/>
      <c r="E46" s="29"/>
      <c r="F46" s="29"/>
      <c r="G46" s="29"/>
      <c r="H46" s="29"/>
    </row>
  </sheetData>
  <mergeCells count="29">
    <mergeCell ref="A1:B4"/>
    <mergeCell ref="C1:H1"/>
    <mergeCell ref="C2:H2"/>
    <mergeCell ref="C3:H3"/>
    <mergeCell ref="C4:H4"/>
    <mergeCell ref="A6:H6"/>
    <mergeCell ref="A7:H7"/>
    <mergeCell ref="A9:D9"/>
    <mergeCell ref="E9:F9"/>
    <mergeCell ref="G9:H9"/>
    <mergeCell ref="A10:D10"/>
    <mergeCell ref="E10:F10"/>
    <mergeCell ref="G10:H10"/>
    <mergeCell ref="A11:D11"/>
    <mergeCell ref="E11:F11"/>
    <mergeCell ref="G11:H11"/>
    <mergeCell ref="F27:G27"/>
    <mergeCell ref="F28:G28"/>
    <mergeCell ref="F29:G29"/>
    <mergeCell ref="F30:G30"/>
    <mergeCell ref="F31:G31"/>
    <mergeCell ref="A33:H33"/>
    <mergeCell ref="A36:F36"/>
    <mergeCell ref="A37:F37"/>
    <mergeCell ref="A38:F38"/>
    <mergeCell ref="F41:H41"/>
    <mergeCell ref="A44:C44"/>
    <mergeCell ref="F44:H44"/>
    <mergeCell ref="A46:H46"/>
  </mergeCells>
  <printOptions headings="false" gridLines="false" gridLinesSet="true" horizontalCentered="false" verticalCentered="false"/>
  <pageMargins left="0.5" right="0.5" top="0.55" bottom="0.5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0"/>
  </cols>
  <sheetData>
    <row r="2" customFormat="false" ht="17.35" hidden="false" customHeight="false" outlineLevel="0" collapsed="false">
      <c r="B2" s="35" t="s">
        <v>63</v>
      </c>
    </row>
    <row r="4" customFormat="false" ht="15" hidden="false" customHeight="false" outlineLevel="0" collapsed="false">
      <c r="B4" s="36" t="s">
        <v>64</v>
      </c>
    </row>
    <row r="5" customFormat="false" ht="15" hidden="false" customHeight="false" outlineLevel="0" collapsed="false">
      <c r="B5" s="36" t="s">
        <v>65</v>
      </c>
    </row>
    <row r="6" customFormat="false" ht="15" hidden="false" customHeight="false" outlineLevel="0" collapsed="false">
      <c r="B6" s="36" t="s">
        <v>66</v>
      </c>
    </row>
    <row r="7" customFormat="false" ht="15" hidden="false" customHeight="false" outlineLevel="0" collapsed="false">
      <c r="B7" s="36" t="s">
        <v>67</v>
      </c>
    </row>
    <row r="9" customFormat="false" ht="15" hidden="false" customHeight="false" outlineLevel="0" collapsed="false">
      <c r="B9" s="37" t="s">
        <v>51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2026-08-16T09:04:08Z</dcterms:created>
  <dc:creator>openpyxl</dc:creator>
  <dc:description/>
  <dc:language>en-US</dc:language>
  <cp:lastModifiedBy/>
  <dcterms:modified xsi:type="dcterms:W3CDTF">2026-08-16T09:04:08Z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