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(Blank)'!$A$1:$G$46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(Sample)'!$A$1:$G$46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<sst xmlns="http://schemas.openxmlformats.org/spreadsheetml/2006/main" count="89" uniqueCount="61">
  <si>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</si>
  <si>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</si>
  <si>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</si>
  <si>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</si>
  <si>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Electrical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</si>
  <si>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</si>
  <si>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</si>
  <si>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</si>
  <si>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</si>
  <si>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</si>
  <si>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</si>
  <si>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</si>
  <si>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</si>
  <si>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</si>
  <si>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</si>
  <si>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</si>
  <si>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Point / Item</t>
  </si>
  <si>
    <t xml:space="preserve">Category</t>
  </si>
  <si>
    <t xml:space="preserve">Qty</t>
  </si>
  <si>
    <t xml:space="preserve">Unit</t>
  </si>
  <si>
    <t xml:space="preserve">Rate (Rs)</t>
  </si>
  <si>
    <t xml:space="preserve">Amount (Rs)</t>
  </si>
  <si>
    <t xml:space="preserve">Light point — concealed</t>
  </si>
  <si>
    <t xml:space="preserve">Point</t>
  </si>
  <si>
    <t xml:space="preserve">Power point — 16A</t>
  </si>
  <si>
    <t xml:space="preserve">AC point with 20A MCB</t>
  </si>
  <si>
    <t xml:space="preserve">Wiring — 1.5 sqmm FRLS (Polycab)</t>
  </si>
  <si>
    <t xml:space="preserve">Wiring</t>
  </si>
  <si>
    <t xml:space="preserve">Mtr</t>
  </si>
  <si>
    <t xml:space="preserve">DB dressing &amp; testing</t>
  </si>
  <si>
    <t xml:space="preserve">Labour</t>
  </si>
  <si>
    <t xml:space="preserve">Job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</si>
  <si>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</si>
  <si>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</si>
  <si>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</si>
  <si>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</si>
  <si>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</si>
  <si>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</si>
  <si>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Wire brand as specified; switches/fixtures billed at actuals or client supply.</t>
  </si>
  <si>
    <t xml:space="preserve">2.  Rates for concealed work in fresh construction; chasing in RCC extra.</t>
  </si>
  <si>
    <t xml:space="preserve">3.  GST extra as applicable. 40% advance with order.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</si>
  <si>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</si>
  <si>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</si>
  <si>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</si>
  <si>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</si>
  <si>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</si>
  <si>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</si>
  <si>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</si>
  <si>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</si>
  <si>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</si>
  <si>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</si>
  <si>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</si>
  <si>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</si>
  <si>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</si>
  <si>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</si>
  <si>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</si>
  <si>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</si>
  <si>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Electrical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</si>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</sst>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ElectricalB" displayName="ElectricalB" ref="A15:G25" headerRowCount="1" totalsRowCount="0" totalsRowShown="0">
  <autoFilter ref="A15:G25"/>
  <tableColumns count="7">
    <tableColumn id="1" name="S.No"/>
    <tableColumn id="2" name="Point / Item"/>
    <tableColumn id="3" name="Category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ElectricalS" displayName="ElectricalS" ref="A15:G25" headerRowCount="1" totalsRowCount="0" totalsRowShown="0">
  <autoFilter ref="A15:G25"/>
  <tableColumns count="7">
    <tableColumn id="1" name="S.No"/>
    <tableColumn id="2" name="Point / Item"/>
    <tableColumn id="3" name="Category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3"/>
    <col collapsed="false" customWidth="true" hidden="false" outlineLevel="0" max="4" min="4" style="0" width="7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8" t="s">
        <v>7</v>
      </c>
      <c r="E9" s="8"/>
      <c r="F9" s="9" t="s">
        <v>8</v>
      </c>
      <c r="G9" s="9"/>
    </row>
    <row r="10" customFormat="false" ht="15" hidden="false" customHeight="false" outlineLevel="0" collapsed="false">
      <c r="A10" s="10" t="s">
        <v>9</v>
      </c>
      <c r="B10" s="10"/>
      <c r="C10" s="10"/>
      <c r="D10" s="8" t="s">
        <v>10</v>
      </c>
      <c r="E10" s="8"/>
      <c r="F10" s="9" t="s">
        <v>11</v>
      </c>
      <c r="G10" s="9"/>
    </row>
    <row r="11" customFormat="false" ht="15" hidden="false" customHeight="false" outlineLevel="0" collapsed="false">
      <c r="A11" s="10" t="s">
        <v>12</v>
      </c>
      <c r="B11" s="10"/>
      <c r="C11" s="10"/>
      <c r="D11" s="8" t="s">
        <v>13</v>
      </c>
      <c r="E11" s="8"/>
      <c r="F11" s="9" t="s">
        <v>14</v>
      </c>
      <c r="G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n">
        <f aca="false">IF($B16="","",ROW()-15)</f>
        <v>1</v>
      </c>
      <c r="B16" s="15" t="s">
        <v>22</v>
      </c>
      <c r="C16" s="14" t="s">
        <v>23</v>
      </c>
      <c r="D16" s="14" t="n">
        <v>24</v>
      </c>
      <c r="E16" s="14" t="s">
        <v>23</v>
      </c>
      <c r="F16" s="16" t="n">
        <v>450</v>
      </c>
      <c r="G16" s="16" t="n">
        <f aca="false">IF(OR($D16="",$F16=""),"",ROUND($D16*$F16,2))</f>
        <v>10800</v>
      </c>
    </row>
    <row r="17" customFormat="false" ht="15" hidden="false" customHeight="false" outlineLevel="0" collapsed="false">
      <c r="A17" s="14" t="n">
        <f aca="false">IF($B17="","",ROW()-15)</f>
        <v>2</v>
      </c>
      <c r="B17" s="15" t="s">
        <v>24</v>
      </c>
      <c r="C17" s="14" t="s">
        <v>23</v>
      </c>
      <c r="D17" s="14" t="n">
        <v>10</v>
      </c>
      <c r="E17" s="14" t="s">
        <v>23</v>
      </c>
      <c r="F17" s="16" t="n">
        <v>650</v>
      </c>
      <c r="G17" s="16" t="n">
        <f aca="false">IF(OR($D17="",$F17=""),"",ROUND($D17*$F17,2))</f>
        <v>6500</v>
      </c>
    </row>
    <row r="18" customFormat="false" ht="15" hidden="false" customHeight="false" outlineLevel="0" collapsed="false">
      <c r="A18" s="14" t="n">
        <f aca="false">IF($B18="","",ROW()-15)</f>
        <v>3</v>
      </c>
      <c r="B18" s="15" t="s">
        <v>25</v>
      </c>
      <c r="C18" s="14" t="s">
        <v>23</v>
      </c>
      <c r="D18" s="14" t="n">
        <v>3</v>
      </c>
      <c r="E18" s="14" t="s">
        <v>23</v>
      </c>
      <c r="F18" s="16" t="n">
        <v>1450</v>
      </c>
      <c r="G18" s="16" t="n">
        <f aca="false">IF(OR($D18="",$F18=""),"",ROUND($D18*$F18,2))</f>
        <v>4350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26</v>
      </c>
      <c r="C19" s="14" t="s">
        <v>27</v>
      </c>
      <c r="D19" s="14" t="n">
        <v>420</v>
      </c>
      <c r="E19" s="14" t="s">
        <v>28</v>
      </c>
      <c r="F19" s="16" t="n">
        <v>38</v>
      </c>
      <c r="G19" s="16" t="n">
        <f aca="false">IF(OR($D19="",$F19=""),"",ROUND($D19*$F19,2))</f>
        <v>15960</v>
      </c>
    </row>
    <row r="20" customFormat="false" ht="15" hidden="false" customHeight="false" outlineLevel="0" collapsed="false">
      <c r="A20" s="14" t="n">
        <f aca="false">IF($B20="","",ROW()-15)</f>
        <v>5</v>
      </c>
      <c r="B20" s="15" t="s">
        <v>29</v>
      </c>
      <c r="C20" s="14" t="s">
        <v>30</v>
      </c>
      <c r="D20" s="14" t="n">
        <v>1</v>
      </c>
      <c r="E20" s="14" t="s">
        <v>31</v>
      </c>
      <c r="F20" s="16" t="n">
        <v>3500</v>
      </c>
      <c r="G20" s="16" t="n">
        <f aca="false">IF(OR($D20="",$F20=""),"",ROUND($D20*$F20,2))</f>
        <v>3500</v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6"/>
      <c r="G21" s="16" t="str">
        <f aca="false">IF(OR($D21="",$F21=""),"",ROUND($D21*$F21,2))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6"/>
      <c r="G22" s="16" t="str">
        <f aca="false">IF(OR($D22="",$F22=""),"",ROUND($D22*$F22,2))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6"/>
      <c r="G23" s="16" t="str">
        <f aca="false">IF(OR($D23="",$F23=""),"",ROUND($D23*$F23,2))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6"/>
      <c r="G24" s="16" t="str">
        <f aca="false">IF(OR($D24="",$F24=""),"",ROUND($D24*$F24,2))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6"/>
      <c r="G25" s="16" t="str">
        <f aca="false">IF(OR($D25="",$F25=""),"",ROUND($D25*$F25,2))</f>
        <v/>
      </c>
    </row>
    <row r="27" customFormat="false" ht="15" hidden="false" customHeight="false" outlineLevel="0" collapsed="false">
      <c r="E27" s="17" t="s">
        <v>32</v>
      </c>
      <c r="F27" s="17"/>
      <c r="G27" s="18" t="n">
        <f aca="false">IF(COUNT(G16:INDEX($G:$G,ROW()-1))=0,"",SUM(G16:INDEX($G:$G,ROW()-1)))</f>
        <v>41110</v>
      </c>
      <c r="I27" s="19" t="n">
        <f aca="false">IF($G$31="",0,ROUND($G$31,2))</f>
        <v>48509.8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>Rupees Forty Eight Thousand Five Hundred Nine and Eighty Paise Only</v>
      </c>
    </row>
    <row r="28" customFormat="false" ht="15" hidden="false" customHeight="false" outlineLevel="0" collapsed="false">
      <c r="D28" s="20" t="n">
        <v>0.09</v>
      </c>
      <c r="E28" s="21" t="s">
        <v>33</v>
      </c>
      <c r="F28" s="21"/>
      <c r="G28" s="22" t="n">
        <f aca="false">IF(G27="","",ROUND(G27*D28,2))</f>
        <v>3699.9</v>
      </c>
      <c r="I28" s="0" t="str">
        <f aca="false">TEXT(INT(I27),"000000000")</f>
        <v>000048509</v>
      </c>
      <c r="J28" s="0" t="str">
        <f aca="false">MID(I28,3,2)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/>
      </c>
    </row>
    <row r="29" customFormat="false" ht="15" hidden="false" customHeight="false" outlineLevel="0" collapsed="false">
      <c r="D29" s="20" t="n">
        <v>0.09</v>
      </c>
      <c r="E29" s="21" t="s">
        <v>34</v>
      </c>
      <c r="F29" s="21"/>
      <c r="G29" s="22" t="n">
        <f aca="false">IF(G27="","",ROUND(G27*D29,2))</f>
        <v>3699.9</v>
      </c>
      <c r="I29" s="19" t="n">
        <f aca="false">ROUND((I27-INT(I27))*100,0)</f>
        <v>80</v>
      </c>
      <c r="J29" s="0" t="str">
        <f aca="false">MID(I28,5,2)</f>
        <v>48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>Forty Eight Thousand </v>
      </c>
    </row>
    <row r="30" customFormat="false" ht="15" hidden="false" customHeight="false" outlineLevel="0" collapsed="false">
      <c r="D30" s="20" t="n">
        <v>0</v>
      </c>
      <c r="E30" s="21" t="s">
        <v>35</v>
      </c>
      <c r="F30" s="21"/>
      <c r="G30" s="22" t="n">
        <f aca="false">IF(G27="","",ROUND(G27*D30,2))</f>
        <v>0</v>
      </c>
      <c r="J30" s="0" t="str">
        <f aca="false">MID(I28,7,1)</f>
        <v>5</v>
      </c>
      <c r="K30" s="0" t="str">
        <f aca="false">IF(VALUE(J30)=0,"",CHOOSE(VALUE(J30),"One","Two","Three","Four","Five","Six","Seven","Eight","Nine")&amp;" Hundred ")</f>
        <v>Five Hundred </v>
      </c>
    </row>
    <row r="31" customFormat="false" ht="15" hidden="false" customHeight="false" outlineLevel="0" collapsed="false">
      <c r="E31" s="23" t="s">
        <v>36</v>
      </c>
      <c r="F31" s="23"/>
      <c r="G31" s="24" t="n">
        <f aca="false">IF(G27="","",ROUND(N(G27)+N(G28)+N(G29)+N(G30),2))</f>
        <v>48509.8</v>
      </c>
      <c r="J31" s="0" t="str">
        <f aca="false">MID(I28,8,2)</f>
        <v>09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>Nine</v>
      </c>
    </row>
    <row r="33" customFormat="false" ht="15" hidden="false" customHeight="false" outlineLevel="0" collapsed="false">
      <c r="A33" s="25" t="str">
        <f aca="false">IF(L27="","Amount in words: —","Amount in words: "&amp;L27)</f>
        <v>Amount in words: Rupees Forty Eight Thousand Five Hundred Nine and Eighty Paise Only</v>
      </c>
      <c r="B33" s="25"/>
      <c r="C33" s="25"/>
      <c r="D33" s="25"/>
      <c r="E33" s="25"/>
      <c r="F33" s="25"/>
      <c r="G33" s="25"/>
    </row>
    <row r="35" customFormat="false" ht="15" hidden="false" customHeight="false" outlineLevel="0" collapsed="false">
      <c r="A35" s="6" t="s">
        <v>37</v>
      </c>
    </row>
    <row r="36" customFormat="false" ht="15" hidden="false" customHeight="false" outlineLevel="0" collapsed="false">
      <c r="A36" s="26" t="s">
        <v>38</v>
      </c>
      <c r="B36" s="26"/>
      <c r="C36" s="26"/>
      <c r="D36" s="26"/>
      <c r="E36" s="26"/>
    </row>
    <row r="37" customFormat="false" ht="15" hidden="false" customHeight="false" outlineLevel="0" collapsed="false">
      <c r="A37" s="26" t="s">
        <v>39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40</v>
      </c>
      <c r="B38" s="26"/>
      <c r="C38" s="26"/>
      <c r="D38" s="26"/>
      <c r="E38" s="26"/>
    </row>
    <row r="41" customFormat="false" ht="15" hidden="false" customHeight="false" outlineLevel="0" collapsed="false">
      <c r="E41" s="27" t="s">
        <v>41</v>
      </c>
      <c r="F41" s="27"/>
      <c r="G41" s="27"/>
    </row>
    <row r="44" customFormat="false" ht="15" hidden="false" customHeight="false" outlineLevel="0" collapsed="false">
      <c r="A44" s="28" t="s">
        <v>42</v>
      </c>
      <c r="B44" s="28"/>
      <c r="C44" s="28"/>
      <c r="E44" s="28" t="s">
        <v>43</v>
      </c>
      <c r="F44" s="28"/>
      <c r="G44" s="28"/>
    </row>
    <row r="46" customFormat="false" ht="15" hidden="false" customHeight="false" outlineLevel="0" collapsed="false">
      <c r="A46" s="29" t="s">
        <v>44</v>
      </c>
      <c r="B46" s="29"/>
      <c r="C46" s="29"/>
      <c r="D46" s="29"/>
      <c r="E46" s="29"/>
      <c r="F46" s="29"/>
      <c r="G46" s="29"/>
    </row>
  </sheetData>
  <mergeCells count="28">
    <mergeCell ref="A1:B4"/>
    <mergeCell ref="C1:G1"/>
    <mergeCell ref="C2:G2"/>
    <mergeCell ref="C3:G3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A44:C44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3"/>
    <col collapsed="false" customWidth="true" hidden="false" outlineLevel="0" max="4" min="4" style="0" width="7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30" t="s">
        <v>45</v>
      </c>
      <c r="D1" s="30"/>
      <c r="E1" s="30"/>
      <c r="F1" s="30"/>
      <c r="G1" s="30"/>
    </row>
    <row r="2" customFormat="false" ht="15" hidden="false" customHeight="false" outlineLevel="0" collapsed="false">
      <c r="A2" s="1"/>
      <c r="B2" s="1"/>
      <c r="C2" s="31" t="s">
        <v>46</v>
      </c>
      <c r="D2" s="31"/>
      <c r="E2" s="31"/>
      <c r="F2" s="31"/>
      <c r="G2" s="31"/>
    </row>
    <row r="3" customFormat="false" ht="15" hidden="false" customHeight="false" outlineLevel="0" collapsed="false">
      <c r="A3" s="1"/>
      <c r="B3" s="1"/>
      <c r="C3" s="31" t="s">
        <v>47</v>
      </c>
      <c r="D3" s="31"/>
      <c r="E3" s="31"/>
      <c r="F3" s="31"/>
      <c r="G3" s="31"/>
    </row>
    <row r="4" customFormat="false" ht="15" hidden="false" customHeight="false" outlineLevel="0" collapsed="false">
      <c r="A4" s="1"/>
      <c r="B4" s="1"/>
      <c r="C4" s="32" t="s">
        <v>48</v>
      </c>
      <c r="D4" s="32"/>
      <c r="E4" s="32"/>
      <c r="F4" s="32"/>
      <c r="G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49</v>
      </c>
      <c r="B9" s="33"/>
      <c r="C9" s="33"/>
      <c r="D9" s="8" t="s">
        <v>7</v>
      </c>
      <c r="E9" s="8"/>
      <c r="F9" s="9"/>
      <c r="G9" s="9"/>
    </row>
    <row r="10" customFormat="false" ht="15" hidden="false" customHeight="false" outlineLevel="0" collapsed="false">
      <c r="A10" s="34" t="s">
        <v>50</v>
      </c>
      <c r="B10" s="34"/>
      <c r="C10" s="34"/>
      <c r="D10" s="8" t="s">
        <v>10</v>
      </c>
      <c r="E10" s="8"/>
      <c r="F10" s="9"/>
      <c r="G10" s="9"/>
    </row>
    <row r="11" customFormat="false" ht="15" hidden="false" customHeight="false" outlineLevel="0" collapsed="false">
      <c r="A11" s="34" t="s">
        <v>51</v>
      </c>
      <c r="B11" s="34"/>
      <c r="C11" s="34"/>
      <c r="D11" s="8" t="s">
        <v>13</v>
      </c>
      <c r="E11" s="8"/>
      <c r="F11" s="9"/>
      <c r="G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4"/>
      <c r="D16" s="14"/>
      <c r="E16" s="14"/>
      <c r="F16" s="16"/>
      <c r="G16" s="16" t="str">
        <f aca="false">IF(OR($D16="",$F16=""),"",ROUND($D16*$F16,2))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4"/>
      <c r="D17" s="14"/>
      <c r="E17" s="14"/>
      <c r="F17" s="16"/>
      <c r="G17" s="16" t="str">
        <f aca="false">IF(OR($D17="",$F17=""),"",ROUND($D17*$F17,2))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4"/>
      <c r="D18" s="14"/>
      <c r="E18" s="14"/>
      <c r="F18" s="16"/>
      <c r="G18" s="16" t="str">
        <f aca="false">IF(OR($D18="",$F18=""),"",ROUND($D18*$F18,2))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4"/>
      <c r="D19" s="14"/>
      <c r="E19" s="14"/>
      <c r="F19" s="16"/>
      <c r="G19" s="16" t="str">
        <f aca="false">IF(OR($D19="",$F19=""),"",ROUND($D19*$F19,2))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4"/>
      <c r="E20" s="14"/>
      <c r="F20" s="16"/>
      <c r="G20" s="16" t="str">
        <f aca="false">IF(OR($D20="",$F20=""),"",ROUND($D20*$F20,2))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6"/>
      <c r="G21" s="16" t="str">
        <f aca="false">IF(OR($D21="",$F21=""),"",ROUND($D21*$F21,2))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6"/>
      <c r="G22" s="16" t="str">
        <f aca="false">IF(OR($D22="",$F22=""),"",ROUND($D22*$F22,2))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6"/>
      <c r="G23" s="16" t="str">
        <f aca="false">IF(OR($D23="",$F23=""),"",ROUND($D23*$F23,2))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6"/>
      <c r="G24" s="16" t="str">
        <f aca="false">IF(OR($D24="",$F24=""),"",ROUND($D24*$F24,2))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6"/>
      <c r="G25" s="16" t="str">
        <f aca="false">IF(OR($D25="",$F25=""),"",ROUND($D25*$F25,2))</f>
        <v/>
      </c>
    </row>
    <row r="27" customFormat="false" ht="15" hidden="false" customHeight="false" outlineLevel="0" collapsed="false">
      <c r="E27" s="17" t="s">
        <v>32</v>
      </c>
      <c r="F27" s="17"/>
      <c r="G27" s="18" t="str">
        <f aca="false">IF(COUNT(G16:INDEX($G:$G,ROW()-1))=0,"",SUM(G16:INDEX($G:$G,ROW()-1)))</f>
        <v/>
      </c>
      <c r="I27" s="19" t="n">
        <f aca="false">IF($G$31="",0,ROUND($G$31,2))</f>
        <v>0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/>
      </c>
    </row>
    <row r="28" customFormat="false" ht="15" hidden="false" customHeight="false" outlineLevel="0" collapsed="false">
      <c r="D28" s="20" t="n">
        <v>0.09</v>
      </c>
      <c r="E28" s="21" t="s">
        <v>33</v>
      </c>
      <c r="F28" s="21"/>
      <c r="G28" s="22" t="str">
        <f aca="false">IF(G27="","",ROUND(G27*D28,2))</f>
        <v/>
      </c>
      <c r="I28" s="0" t="str">
        <f aca="false">TEXT(INT(I27),"000000000")</f>
        <v>000000000</v>
      </c>
      <c r="J28" s="0" t="str">
        <f aca="false">MID(I28,3,2)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/>
      </c>
    </row>
    <row r="29" customFormat="false" ht="15" hidden="false" customHeight="false" outlineLevel="0" collapsed="false">
      <c r="D29" s="20" t="n">
        <v>0.09</v>
      </c>
      <c r="E29" s="21" t="s">
        <v>34</v>
      </c>
      <c r="F29" s="21"/>
      <c r="G29" s="22" t="str">
        <f aca="false">IF(G27="","",ROUND(G27*D29,2))</f>
        <v/>
      </c>
      <c r="I29" s="19" t="n">
        <f aca="false">ROUND((I27-INT(I27))*100,0)</f>
        <v>0</v>
      </c>
      <c r="J29" s="0" t="str">
        <f aca="false">MID(I28,5,2)</f>
        <v>00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/>
      </c>
    </row>
    <row r="30" customFormat="false" ht="15" hidden="false" customHeight="false" outlineLevel="0" collapsed="false">
      <c r="D30" s="20" t="n">
        <v>0</v>
      </c>
      <c r="E30" s="21" t="s">
        <v>35</v>
      </c>
      <c r="F30" s="21"/>
      <c r="G30" s="22" t="str">
        <f aca="false">IF(G27="","",ROUND(G27*D30,2))</f>
        <v/>
      </c>
      <c r="J30" s="0" t="str">
        <f aca="false">MID(I28,7,1)</f>
        <v>0</v>
      </c>
      <c r="K30" s="0" t="str">
        <f aca="false">IF(VALUE(J30)=0,"",CHOOSE(VALUE(J30),"One","Two","Three","Four","Five","Six","Seven","Eight","Nine")&amp;" Hundred ")</f>
        <v/>
      </c>
    </row>
    <row r="31" customFormat="false" ht="15" hidden="false" customHeight="false" outlineLevel="0" collapsed="false">
      <c r="E31" s="23" t="s">
        <v>36</v>
      </c>
      <c r="F31" s="23"/>
      <c r="G31" s="24" t="str">
        <f aca="false">IF(G27="","",ROUND(N(G27)+N(G28)+N(G29)+N(G30),2))</f>
        <v/>
      </c>
      <c r="J31" s="0" t="str">
        <f aca="false">MID(I28,8,2)</f>
        <v>00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IF(L27="","Amount in words: —","Amount in words: "&amp;L27)</f>
        <v>Amount in words: —</v>
      </c>
      <c r="B33" s="25"/>
      <c r="C33" s="25"/>
      <c r="D33" s="25"/>
      <c r="E33" s="25"/>
      <c r="F33" s="25"/>
      <c r="G33" s="25"/>
    </row>
    <row r="35" customFormat="false" ht="15" hidden="false" customHeight="false" outlineLevel="0" collapsed="false">
      <c r="A35" s="6" t="s">
        <v>37</v>
      </c>
    </row>
    <row r="36" customFormat="false" ht="15" hidden="false" customHeight="false" outlineLevel="0" collapsed="false">
      <c r="A36" s="26" t="s">
        <v>52</v>
      </c>
      <c r="B36" s="26"/>
      <c r="C36" s="26"/>
      <c r="D36" s="26"/>
      <c r="E36" s="26"/>
    </row>
    <row r="37" customFormat="false" ht="15" hidden="false" customHeight="false" outlineLevel="0" collapsed="false">
      <c r="A37" s="26" t="s">
        <v>53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54</v>
      </c>
      <c r="B38" s="26"/>
      <c r="C38" s="26"/>
      <c r="D38" s="26"/>
      <c r="E38" s="26"/>
    </row>
    <row r="41" customFormat="false" ht="15" hidden="false" customHeight="false" outlineLevel="0" collapsed="false">
      <c r="E41" s="27" t="s">
        <v>55</v>
      </c>
      <c r="F41" s="27"/>
      <c r="G41" s="27"/>
    </row>
    <row r="44" customFormat="false" ht="15" hidden="false" customHeight="false" outlineLevel="0" collapsed="false">
      <c r="A44" s="28" t="s">
        <v>42</v>
      </c>
      <c r="B44" s="28"/>
      <c r="C44" s="28"/>
      <c r="E44" s="28" t="s">
        <v>43</v>
      </c>
      <c r="F44" s="28"/>
      <c r="G44" s="28"/>
    </row>
    <row r="46" customFormat="false" ht="15" hidden="false" customHeight="false" outlineLevel="0" collapsed="false">
      <c r="A46" s="29" t="s">
        <v>44</v>
      </c>
      <c r="B46" s="29"/>
      <c r="C46" s="29"/>
      <c r="D46" s="29"/>
      <c r="E46" s="29"/>
      <c r="F46" s="29"/>
      <c r="G46" s="29"/>
    </row>
  </sheetData>
  <mergeCells count="29">
    <mergeCell ref="A1:B4"/>
    <mergeCell ref="C1:G1"/>
    <mergeCell ref="C2:G2"/>
    <mergeCell ref="C3:G3"/>
    <mergeCell ref="C4:G4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A44:C44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56</v>
      </c>
    </row>
    <row r="4" customFormat="false" ht="15" hidden="false" customHeight="false" outlineLevel="0" collapsed="false">
      <c r="B4" s="36" t="s">
        <v>57</v>
      </c>
    </row>
    <row r="5" customFormat="false" ht="15" hidden="false" customHeight="false" outlineLevel="0" collapsed="false">
      <c r="B5" s="36" t="s">
        <v>58</v>
      </c>
    </row>
    <row r="6" customFormat="false" ht="15" hidden="false" customHeight="false" outlineLevel="0" collapsed="false">
      <c r="B6" s="36" t="s">
        <v>59</v>
      </c>
    </row>
    <row r="7" customFormat="false" ht="15" hidden="false" customHeight="false" outlineLevel="0" collapsed="false">
      <c r="B7" s="36" t="s">
        <v>60</v>
      </c>
    </row>
    <row r="9" customFormat="false" ht="15" hidden="false" customHeight="false" outlineLevel="0" collapsed="false">
      <c r="B9" s="37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